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30" windowHeight="83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" i="1"/>
  <c r="V30" i="1" l="1"/>
  <c r="V25" i="1"/>
  <c r="V22" i="1"/>
  <c r="V16" i="1"/>
  <c r="V32" i="1"/>
  <c r="V15" i="1"/>
  <c r="V23" i="1"/>
  <c r="V6" i="1"/>
  <c r="V34" i="1"/>
  <c r="V24" i="1"/>
  <c r="V20" i="1"/>
  <c r="V40" i="1"/>
  <c r="V4" i="1"/>
  <c r="V33" i="1"/>
  <c r="V27" i="1"/>
  <c r="V35" i="1"/>
  <c r="V5" i="1"/>
  <c r="V43" i="1"/>
  <c r="V44" i="1"/>
  <c r="V29" i="1"/>
  <c r="V9" i="1"/>
  <c r="V39" i="1"/>
  <c r="V13" i="1"/>
  <c r="V12" i="1"/>
  <c r="V42" i="1"/>
  <c r="V28" i="1"/>
  <c r="V19" i="1"/>
  <c r="V18" i="1"/>
  <c r="V36" i="1"/>
  <c r="V7" i="1"/>
  <c r="V26" i="1"/>
  <c r="V41" i="1"/>
  <c r="V38" i="1"/>
  <c r="V37" i="1"/>
  <c r="V45" i="1"/>
  <c r="V11" i="1"/>
  <c r="V31" i="1"/>
  <c r="V10" i="1"/>
  <c r="V17" i="1"/>
  <c r="V21" i="1"/>
  <c r="V8" i="1"/>
  <c r="V14" i="1"/>
  <c r="S8" i="1"/>
  <c r="R8" i="1"/>
  <c r="T8" i="1" s="1"/>
  <c r="S21" i="1"/>
  <c r="R21" i="1"/>
  <c r="T21" i="1" s="1"/>
  <c r="S17" i="1"/>
  <c r="R17" i="1"/>
  <c r="U17" i="1" s="1"/>
  <c r="W17" i="1" s="1"/>
  <c r="S10" i="1"/>
  <c r="R10" i="1"/>
  <c r="U10" i="1" s="1"/>
  <c r="W10" i="1" s="1"/>
  <c r="S31" i="1"/>
  <c r="R31" i="1"/>
  <c r="T31" i="1" s="1"/>
  <c r="S11" i="1"/>
  <c r="R11" i="1"/>
  <c r="T11" i="1" s="1"/>
  <c r="S45" i="1"/>
  <c r="R45" i="1"/>
  <c r="U45" i="1" s="1"/>
  <c r="W45" i="1" s="1"/>
  <c r="S37" i="1"/>
  <c r="R37" i="1"/>
  <c r="U37" i="1" s="1"/>
  <c r="W37" i="1" s="1"/>
  <c r="S38" i="1"/>
  <c r="R38" i="1"/>
  <c r="T38" i="1" s="1"/>
  <c r="S41" i="1"/>
  <c r="R41" i="1"/>
  <c r="T41" i="1" s="1"/>
  <c r="S26" i="1"/>
  <c r="R26" i="1"/>
  <c r="U26" i="1" s="1"/>
  <c r="W26" i="1" s="1"/>
  <c r="S7" i="1"/>
  <c r="R7" i="1"/>
  <c r="U7" i="1" s="1"/>
  <c r="W7" i="1" s="1"/>
  <c r="S36" i="1"/>
  <c r="R36" i="1"/>
  <c r="T36" i="1" s="1"/>
  <c r="S18" i="1"/>
  <c r="R18" i="1"/>
  <c r="T18" i="1" s="1"/>
  <c r="S19" i="1"/>
  <c r="R19" i="1"/>
  <c r="U19" i="1" s="1"/>
  <c r="W19" i="1" s="1"/>
  <c r="T28" i="1"/>
  <c r="S28" i="1"/>
  <c r="R28" i="1"/>
  <c r="U28" i="1" s="1"/>
  <c r="W28" i="1" s="1"/>
  <c r="S42" i="1"/>
  <c r="R42" i="1"/>
  <c r="T42" i="1" s="1"/>
  <c r="S12" i="1"/>
  <c r="R12" i="1"/>
  <c r="T12" i="1" s="1"/>
  <c r="S13" i="1"/>
  <c r="T13" i="1" s="1"/>
  <c r="R13" i="1"/>
  <c r="U13" i="1" s="1"/>
  <c r="W13" i="1" s="1"/>
  <c r="S39" i="1"/>
  <c r="R39" i="1"/>
  <c r="U39" i="1" s="1"/>
  <c r="W39" i="1" s="1"/>
  <c r="S9" i="1"/>
  <c r="R9" i="1"/>
  <c r="T9" i="1" s="1"/>
  <c r="S29" i="1"/>
  <c r="R29" i="1"/>
  <c r="T29" i="1" s="1"/>
  <c r="S44" i="1"/>
  <c r="R44" i="1"/>
  <c r="T44" i="1" s="1"/>
  <c r="S43" i="1"/>
  <c r="R43" i="1"/>
  <c r="U43" i="1" s="1"/>
  <c r="W43" i="1" s="1"/>
  <c r="S5" i="1"/>
  <c r="R5" i="1"/>
  <c r="T5" i="1" s="1"/>
  <c r="S35" i="1"/>
  <c r="R35" i="1"/>
  <c r="T35" i="1" s="1"/>
  <c r="S27" i="1"/>
  <c r="R27" i="1"/>
  <c r="T27" i="1" s="1"/>
  <c r="S33" i="1"/>
  <c r="R33" i="1"/>
  <c r="U33" i="1" s="1"/>
  <c r="W33" i="1" s="1"/>
  <c r="S4" i="1"/>
  <c r="R4" i="1"/>
  <c r="T4" i="1" s="1"/>
  <c r="S40" i="1"/>
  <c r="R40" i="1"/>
  <c r="T40" i="1" s="1"/>
  <c r="S20" i="1"/>
  <c r="R20" i="1"/>
  <c r="T20" i="1" s="1"/>
  <c r="S24" i="1"/>
  <c r="R24" i="1"/>
  <c r="T24" i="1" s="1"/>
  <c r="S34" i="1"/>
  <c r="R34" i="1"/>
  <c r="T34" i="1" s="1"/>
  <c r="S6" i="1"/>
  <c r="R6" i="1"/>
  <c r="T6" i="1" s="1"/>
  <c r="S23" i="1"/>
  <c r="R23" i="1"/>
  <c r="T23" i="1" s="1"/>
  <c r="S15" i="1"/>
  <c r="R15" i="1"/>
  <c r="T15" i="1" s="1"/>
  <c r="S32" i="1"/>
  <c r="R32" i="1"/>
  <c r="T32" i="1" s="1"/>
  <c r="S16" i="1"/>
  <c r="R16" i="1"/>
  <c r="T16" i="1" s="1"/>
  <c r="S22" i="1"/>
  <c r="R22" i="1"/>
  <c r="T22" i="1" s="1"/>
  <c r="S25" i="1"/>
  <c r="R25" i="1"/>
  <c r="T25" i="1" s="1"/>
  <c r="S30" i="1"/>
  <c r="R30" i="1"/>
  <c r="T30" i="1" s="1"/>
  <c r="S14" i="1"/>
  <c r="R14" i="1"/>
  <c r="U14" i="1" s="1"/>
  <c r="W14" i="1" s="1"/>
  <c r="K45" i="1"/>
  <c r="L45" i="1"/>
  <c r="K37" i="1"/>
  <c r="L37" i="1"/>
  <c r="K17" i="1"/>
  <c r="L17" i="1"/>
  <c r="K31" i="1"/>
  <c r="L31" i="1"/>
  <c r="K8" i="1"/>
  <c r="L8" i="1"/>
  <c r="K21" i="1"/>
  <c r="L21" i="1"/>
  <c r="K39" i="1"/>
  <c r="L39" i="1"/>
  <c r="K44" i="1"/>
  <c r="L44" i="1"/>
  <c r="K28" i="1"/>
  <c r="L28" i="1"/>
  <c r="K36" i="1"/>
  <c r="L36" i="1"/>
  <c r="K10" i="1"/>
  <c r="L10" i="1"/>
  <c r="K20" i="1"/>
  <c r="L20" i="1"/>
  <c r="K19" i="1"/>
  <c r="L19" i="1"/>
  <c r="K34" i="1"/>
  <c r="L34" i="1"/>
  <c r="K9" i="1"/>
  <c r="L9" i="1"/>
  <c r="K43" i="1"/>
  <c r="L43" i="1"/>
  <c r="K42" i="1"/>
  <c r="L42" i="1"/>
  <c r="K27" i="1"/>
  <c r="L27" i="1"/>
  <c r="K35" i="1"/>
  <c r="L35" i="1"/>
  <c r="K26" i="1"/>
  <c r="L26" i="1"/>
  <c r="K6" i="1"/>
  <c r="L6" i="1"/>
  <c r="K25" i="1"/>
  <c r="L25" i="1"/>
  <c r="K24" i="1"/>
  <c r="L24" i="1"/>
  <c r="K41" i="1"/>
  <c r="L41" i="1"/>
  <c r="K40" i="1"/>
  <c r="L40" i="1"/>
  <c r="K18" i="1"/>
  <c r="L18" i="1"/>
  <c r="K15" i="1"/>
  <c r="L15" i="1"/>
  <c r="K29" i="1"/>
  <c r="L29" i="1"/>
  <c r="K38" i="1"/>
  <c r="L38" i="1"/>
  <c r="K13" i="1"/>
  <c r="L13" i="1"/>
  <c r="K7" i="1"/>
  <c r="L7" i="1"/>
  <c r="K23" i="1"/>
  <c r="L23" i="1"/>
  <c r="K11" i="1"/>
  <c r="L11" i="1"/>
  <c r="K4" i="1"/>
  <c r="L4" i="1"/>
  <c r="K33" i="1"/>
  <c r="L33" i="1"/>
  <c r="K32" i="1"/>
  <c r="L32" i="1"/>
  <c r="K5" i="1"/>
  <c r="L5" i="1"/>
  <c r="K12" i="1"/>
  <c r="L12" i="1"/>
  <c r="K22" i="1"/>
  <c r="L22" i="1"/>
  <c r="K16" i="1"/>
  <c r="L16" i="1"/>
  <c r="K30" i="1"/>
  <c r="L30" i="1"/>
  <c r="K14" i="1"/>
  <c r="L14" i="1"/>
  <c r="T26" i="1" l="1"/>
  <c r="T17" i="1"/>
  <c r="T33" i="1"/>
  <c r="T7" i="1"/>
  <c r="U21" i="1"/>
  <c r="W21" i="1" s="1"/>
  <c r="U11" i="1"/>
  <c r="W11" i="1" s="1"/>
  <c r="U41" i="1"/>
  <c r="W41" i="1" s="1"/>
  <c r="U18" i="1"/>
  <c r="W18" i="1" s="1"/>
  <c r="U12" i="1"/>
  <c r="W12" i="1" s="1"/>
  <c r="U29" i="1"/>
  <c r="W29" i="1" s="1"/>
  <c r="U35" i="1"/>
  <c r="W35" i="1" s="1"/>
  <c r="U40" i="1"/>
  <c r="W40" i="1" s="1"/>
  <c r="U6" i="1"/>
  <c r="W6" i="1" s="1"/>
  <c r="U16" i="1"/>
  <c r="W16" i="1" s="1"/>
  <c r="T43" i="1"/>
  <c r="T19" i="1"/>
  <c r="T37" i="1"/>
  <c r="T14" i="1"/>
  <c r="U44" i="1"/>
  <c r="W44" i="1" s="1"/>
  <c r="U27" i="1"/>
  <c r="W27" i="1" s="1"/>
  <c r="U20" i="1"/>
  <c r="W20" i="1" s="1"/>
  <c r="U23" i="1"/>
  <c r="W23" i="1" s="1"/>
  <c r="U22" i="1"/>
  <c r="W22" i="1" s="1"/>
  <c r="T39" i="1"/>
  <c r="T10" i="1"/>
  <c r="U24" i="1"/>
  <c r="W24" i="1" s="1"/>
  <c r="U15" i="1"/>
  <c r="W15" i="1" s="1"/>
  <c r="U25" i="1"/>
  <c r="W25" i="1" s="1"/>
  <c r="T45" i="1"/>
  <c r="U8" i="1"/>
  <c r="W8" i="1" s="1"/>
  <c r="U31" i="1"/>
  <c r="W31" i="1" s="1"/>
  <c r="U38" i="1"/>
  <c r="W38" i="1" s="1"/>
  <c r="U36" i="1"/>
  <c r="W36" i="1" s="1"/>
  <c r="U42" i="1"/>
  <c r="W42" i="1" s="1"/>
  <c r="U9" i="1"/>
  <c r="W9" i="1" s="1"/>
  <c r="U5" i="1"/>
  <c r="W5" i="1" s="1"/>
  <c r="U4" i="1"/>
  <c r="W4" i="1" s="1"/>
  <c r="U34" i="1"/>
  <c r="W34" i="1" s="1"/>
  <c r="U32" i="1"/>
  <c r="W32" i="1" s="1"/>
  <c r="U30" i="1"/>
  <c r="W30" i="1" s="1"/>
</calcChain>
</file>

<file path=xl/sharedStrings.xml><?xml version="1.0" encoding="utf-8"?>
<sst xmlns="http://schemas.openxmlformats.org/spreadsheetml/2006/main" count="364" uniqueCount="113">
  <si>
    <t>序号</t>
  </si>
  <si>
    <t>学号</t>
  </si>
  <si>
    <t>姓名</t>
  </si>
  <si>
    <t>工程项目管理课程设计/实践课/1</t>
  </si>
  <si>
    <t>工程建模与仿真/必修课/2</t>
  </si>
  <si>
    <t>工程估价课程设计/实践课/1</t>
  </si>
  <si>
    <t>合同策划与管理/必修课/2</t>
  </si>
  <si>
    <t>建设工程成本规划与控制/必修课/2</t>
  </si>
  <si>
    <t>市场营销学/拓展选修课/2.5</t>
  </si>
  <si>
    <t>加权成绩1</t>
  </si>
  <si>
    <t>学分1</t>
  </si>
  <si>
    <t>综合成绩1</t>
  </si>
  <si>
    <t>毕业论文(设计)/实践课/10</t>
  </si>
  <si>
    <t>毕业实习/实践课/4</t>
  </si>
  <si>
    <t>加权成绩2</t>
  </si>
  <si>
    <t>综合成绩2</t>
  </si>
  <si>
    <t>130996101</t>
  </si>
  <si>
    <t>陈卫锋</t>
  </si>
  <si>
    <t>85</t>
  </si>
  <si>
    <t>95</t>
  </si>
  <si>
    <t>130996109</t>
  </si>
  <si>
    <t>李丹丹</t>
  </si>
  <si>
    <t>130996102</t>
  </si>
  <si>
    <t>段占立</t>
  </si>
  <si>
    <t>75</t>
  </si>
  <si>
    <t>130996114</t>
  </si>
  <si>
    <t>吕雯月</t>
  </si>
  <si>
    <t>130996105</t>
  </si>
  <si>
    <t>高晓红</t>
  </si>
  <si>
    <t>130996131</t>
  </si>
  <si>
    <t>张让芝</t>
  </si>
  <si>
    <t>130996104</t>
  </si>
  <si>
    <t>付琦琦</t>
  </si>
  <si>
    <t>130996142</t>
  </si>
  <si>
    <t>窦玉艳</t>
  </si>
  <si>
    <t>130996125</t>
  </si>
  <si>
    <t>许顾园</t>
  </si>
  <si>
    <t>130996140</t>
  </si>
  <si>
    <t>朱乾坤</t>
  </si>
  <si>
    <t>130996118</t>
  </si>
  <si>
    <t>舒灿怀</t>
  </si>
  <si>
    <t>130996139</t>
  </si>
  <si>
    <t>朱琳琳</t>
  </si>
  <si>
    <t>130996106</t>
  </si>
  <si>
    <t>耿昳嘉</t>
  </si>
  <si>
    <t>53</t>
  </si>
  <si>
    <t>130996115</t>
  </si>
  <si>
    <t>罗雅楠</t>
  </si>
  <si>
    <t>130996122</t>
  </si>
  <si>
    <t>王茜</t>
  </si>
  <si>
    <t>130996130</t>
  </si>
  <si>
    <t>张敏</t>
  </si>
  <si>
    <t>130996137</t>
  </si>
  <si>
    <t>赵海双</t>
  </si>
  <si>
    <t>130996132</t>
  </si>
  <si>
    <t>张申申</t>
  </si>
  <si>
    <t>130996108</t>
  </si>
  <si>
    <t>康会敏</t>
  </si>
  <si>
    <t>130996128</t>
  </si>
  <si>
    <t>袁亚鸽</t>
  </si>
  <si>
    <t>130996124</t>
  </si>
  <si>
    <t>吴顺欣</t>
  </si>
  <si>
    <t>130996123</t>
  </si>
  <si>
    <t>王璐</t>
  </si>
  <si>
    <t>130996134</t>
  </si>
  <si>
    <t>张喜运</t>
  </si>
  <si>
    <t>130996121</t>
  </si>
  <si>
    <t>王倩倩</t>
  </si>
  <si>
    <t>130996103</t>
  </si>
  <si>
    <t>冯净</t>
  </si>
  <si>
    <t>130996107</t>
  </si>
  <si>
    <t>郭换青</t>
  </si>
  <si>
    <t>130996129</t>
  </si>
  <si>
    <t>张静莉</t>
  </si>
  <si>
    <t>130996113</t>
  </si>
  <si>
    <t>刘洋</t>
  </si>
  <si>
    <t>130996133</t>
  </si>
  <si>
    <t>张实萌</t>
  </si>
  <si>
    <t>130996110</t>
  </si>
  <si>
    <t>李志</t>
  </si>
  <si>
    <t>130996111</t>
  </si>
  <si>
    <t>梁冠男</t>
  </si>
  <si>
    <t>130996127</t>
  </si>
  <si>
    <t>杨世芳</t>
  </si>
  <si>
    <t>130996117</t>
  </si>
  <si>
    <t>邱晖</t>
  </si>
  <si>
    <t>130996112</t>
  </si>
  <si>
    <t>刘丽茹</t>
  </si>
  <si>
    <t>130996116</t>
  </si>
  <si>
    <t>聂文娟</t>
  </si>
  <si>
    <t>130996126</t>
  </si>
  <si>
    <t>杨春霞</t>
  </si>
  <si>
    <t>130996119</t>
  </si>
  <si>
    <t>王小静</t>
  </si>
  <si>
    <t>130996135</t>
  </si>
  <si>
    <t>张玉玺</t>
  </si>
  <si>
    <t>130996138</t>
  </si>
  <si>
    <t>周瑞</t>
  </si>
  <si>
    <t>130996120</t>
  </si>
  <si>
    <t>王旭艳</t>
  </si>
  <si>
    <t>54</t>
  </si>
  <si>
    <t>130996141</t>
  </si>
  <si>
    <t>卓盼盼</t>
  </si>
  <si>
    <t>130996136</t>
  </si>
  <si>
    <t>张煜瑶</t>
  </si>
  <si>
    <t>50</t>
  </si>
  <si>
    <t>总加权成绩</t>
    <phoneticPr fontId="3" type="noConversion"/>
  </si>
  <si>
    <t>总学分</t>
    <phoneticPr fontId="3" type="noConversion"/>
  </si>
  <si>
    <t>总综合成绩</t>
    <phoneticPr fontId="3" type="noConversion"/>
  </si>
  <si>
    <t>学分2</t>
    <phoneticPr fontId="3" type="noConversion"/>
  </si>
  <si>
    <t>2014-2015学年第2学期班级成绩汇总表</t>
    <phoneticPr fontId="3" type="noConversion"/>
  </si>
  <si>
    <t>2014-2015学年第1学期班级成绩汇总表</t>
    <phoneticPr fontId="3" type="noConversion"/>
  </si>
  <si>
    <t>备注：标红的为有科目挂科的，序号标红的为一学年中有挂科情况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</si>
</sst>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7" x14ac:knownFonts="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Font="1">
      <alignment vertical="center"/>
    </xf>
    <xf numFmtId="176" fontId="0" fillId="0" borderId="0" xfId="0" applyNumberFormat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4" xfId="0" quotePrefix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topLeftCell="A28" workbookViewId="0">
      <selection activeCell="O15" sqref="O15"/>
    </sheetView>
  </sheetViews>
  <sheetFormatPr defaultColWidth="9" defaultRowHeight="13.5" x14ac:dyDescent="0.15"/>
  <cols>
    <col min="1" max="1" width="5.25" style="5" customWidth="1"/>
    <col min="2" max="2" width="10.625" style="15" customWidth="1"/>
    <col min="3" max="3" width="7.375" style="2" customWidth="1"/>
    <col min="4" max="4" width="8.75" style="2" customWidth="1"/>
    <col min="5" max="5" width="8.625" style="2" customWidth="1"/>
    <col min="6" max="6" width="7.5" style="2" customWidth="1"/>
    <col min="7" max="7" width="9.125" style="2" customWidth="1"/>
    <col min="8" max="8" width="10.375" style="2" customWidth="1"/>
    <col min="9" max="9" width="10.5" style="2" customWidth="1"/>
    <col min="10" max="10" width="11.875" customWidth="1"/>
    <col min="12" max="12" width="13.375" style="10" customWidth="1"/>
    <col min="14" max="14" width="11.125" customWidth="1"/>
    <col min="18" max="18" width="14.5" customWidth="1"/>
    <col min="20" max="21" width="14.5" style="10" customWidth="1"/>
    <col min="23" max="23" width="16.75" customWidth="1"/>
    <col min="24" max="24" width="12.625" style="3"/>
  </cols>
  <sheetData>
    <row r="1" spans="1:24" ht="13.5" customHeight="1" x14ac:dyDescent="0.15">
      <c r="A1" s="17"/>
      <c r="B1" s="21" t="s">
        <v>111</v>
      </c>
      <c r="C1" s="22"/>
      <c r="D1" s="22"/>
      <c r="E1" s="22"/>
      <c r="F1" s="22"/>
      <c r="G1" s="22"/>
      <c r="H1" s="22"/>
      <c r="I1" s="22"/>
      <c r="J1" s="22"/>
      <c r="K1" s="22"/>
      <c r="L1" s="22"/>
      <c r="N1" s="21" t="s">
        <v>110</v>
      </c>
      <c r="O1" s="22"/>
      <c r="P1" s="22"/>
      <c r="Q1" s="22"/>
      <c r="R1" s="22"/>
      <c r="S1" s="22"/>
      <c r="T1" s="22"/>
    </row>
    <row r="2" spans="1:24" x14ac:dyDescent="0.15">
      <c r="A2" s="18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N2" s="22"/>
      <c r="O2" s="22"/>
      <c r="P2" s="22"/>
      <c r="Q2" s="22"/>
      <c r="R2" s="22"/>
      <c r="S2" s="22"/>
      <c r="T2" s="22"/>
    </row>
    <row r="3" spans="1:24" s="1" customFormat="1" ht="48" x14ac:dyDescent="0.15">
      <c r="A3" s="4" t="s">
        <v>0</v>
      </c>
      <c r="B3" s="1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19" t="s">
        <v>9</v>
      </c>
      <c r="K3" s="19" t="s">
        <v>10</v>
      </c>
      <c r="L3" s="19" t="s">
        <v>11</v>
      </c>
      <c r="N3" s="9" t="s">
        <v>1</v>
      </c>
      <c r="O3" s="9" t="s">
        <v>2</v>
      </c>
      <c r="P3" s="9" t="s">
        <v>12</v>
      </c>
      <c r="Q3" s="9" t="s">
        <v>13</v>
      </c>
      <c r="R3" s="19" t="s">
        <v>14</v>
      </c>
      <c r="S3" s="19" t="s">
        <v>109</v>
      </c>
      <c r="T3" s="19" t="s">
        <v>15</v>
      </c>
      <c r="U3" s="19" t="s">
        <v>106</v>
      </c>
      <c r="V3" s="19" t="s">
        <v>107</v>
      </c>
      <c r="W3" s="19" t="s">
        <v>108</v>
      </c>
      <c r="X3" s="3"/>
    </row>
    <row r="4" spans="1:24" x14ac:dyDescent="0.15">
      <c r="A4" s="11">
        <v>1</v>
      </c>
      <c r="B4" s="14" t="s">
        <v>25</v>
      </c>
      <c r="C4" s="7" t="s">
        <v>26</v>
      </c>
      <c r="D4" s="7" t="s">
        <v>18</v>
      </c>
      <c r="E4" s="5">
        <v>84</v>
      </c>
      <c r="F4" s="7" t="s">
        <v>19</v>
      </c>
      <c r="G4" s="6">
        <v>77</v>
      </c>
      <c r="H4" s="6">
        <v>80</v>
      </c>
      <c r="I4" s="6">
        <v>85</v>
      </c>
      <c r="J4" s="20">
        <f t="shared" ref="J4:J45" si="0">D4*1+E4*2+F4*1+G4*2+H4*2+I4*2.5</f>
        <v>874.5</v>
      </c>
      <c r="K4" s="20">
        <f t="shared" ref="K4:K45" si="1">10.5</f>
        <v>10.5</v>
      </c>
      <c r="L4" s="19">
        <f t="shared" ref="L4:L45" si="2">J4/K4</f>
        <v>83.285714285714292</v>
      </c>
      <c r="N4" s="7" t="s">
        <v>25</v>
      </c>
      <c r="O4" s="7" t="s">
        <v>26</v>
      </c>
      <c r="P4" s="7" t="s">
        <v>19</v>
      </c>
      <c r="Q4" s="7" t="s">
        <v>19</v>
      </c>
      <c r="R4" s="20">
        <f t="shared" ref="R4:R45" si="3">P4*10+Q4*4</f>
        <v>1330</v>
      </c>
      <c r="S4" s="20">
        <f>14</f>
        <v>14</v>
      </c>
      <c r="T4" s="19">
        <f t="shared" ref="T4:T45" si="4">R4/S4</f>
        <v>95</v>
      </c>
      <c r="U4" s="19">
        <f t="shared" ref="U4:U45" si="5">R4+J4</f>
        <v>2204.5</v>
      </c>
      <c r="V4" s="20">
        <f t="shared" ref="V4:V45" si="6">K4+S4</f>
        <v>24.5</v>
      </c>
      <c r="W4" s="20">
        <f t="shared" ref="W4:W45" si="7">U4/V4</f>
        <v>89.979591836734699</v>
      </c>
    </row>
    <row r="5" spans="1:24" x14ac:dyDescent="0.15">
      <c r="A5" s="11">
        <v>2</v>
      </c>
      <c r="B5" s="14" t="s">
        <v>39</v>
      </c>
      <c r="C5" s="7" t="s">
        <v>40</v>
      </c>
      <c r="D5" s="7" t="s">
        <v>18</v>
      </c>
      <c r="E5" s="5">
        <v>82</v>
      </c>
      <c r="F5" s="7" t="s">
        <v>19</v>
      </c>
      <c r="G5" s="6">
        <v>77</v>
      </c>
      <c r="H5" s="6">
        <v>85</v>
      </c>
      <c r="I5" s="6">
        <v>90</v>
      </c>
      <c r="J5" s="20">
        <f t="shared" si="0"/>
        <v>893</v>
      </c>
      <c r="K5" s="20">
        <f t="shared" si="1"/>
        <v>10.5</v>
      </c>
      <c r="L5" s="19">
        <f t="shared" si="2"/>
        <v>85.047619047619051</v>
      </c>
      <c r="N5" s="7" t="s">
        <v>39</v>
      </c>
      <c r="O5" s="7" t="s">
        <v>40</v>
      </c>
      <c r="P5" s="7" t="s">
        <v>19</v>
      </c>
      <c r="Q5" s="7" t="s">
        <v>18</v>
      </c>
      <c r="R5" s="20">
        <f t="shared" si="3"/>
        <v>1290</v>
      </c>
      <c r="S5" s="20">
        <f>14</f>
        <v>14</v>
      </c>
      <c r="T5" s="19">
        <f t="shared" si="4"/>
        <v>92.142857142857139</v>
      </c>
      <c r="U5" s="19">
        <f t="shared" si="5"/>
        <v>2183</v>
      </c>
      <c r="V5" s="20">
        <f t="shared" si="6"/>
        <v>24.5</v>
      </c>
      <c r="W5" s="20">
        <f t="shared" si="7"/>
        <v>89.102040816326536</v>
      </c>
    </row>
    <row r="6" spans="1:24" x14ac:dyDescent="0.15">
      <c r="A6" s="11">
        <v>3</v>
      </c>
      <c r="B6" s="14" t="s">
        <v>20</v>
      </c>
      <c r="C6" s="7" t="s">
        <v>21</v>
      </c>
      <c r="D6" s="7" t="s">
        <v>18</v>
      </c>
      <c r="E6" s="5">
        <v>79</v>
      </c>
      <c r="F6" s="7" t="s">
        <v>19</v>
      </c>
      <c r="G6" s="6">
        <v>64</v>
      </c>
      <c r="H6" s="6">
        <v>81</v>
      </c>
      <c r="I6" s="6">
        <v>75</v>
      </c>
      <c r="J6" s="20">
        <f t="shared" si="0"/>
        <v>815.5</v>
      </c>
      <c r="K6" s="20">
        <f t="shared" si="1"/>
        <v>10.5</v>
      </c>
      <c r="L6" s="19">
        <f t="shared" si="2"/>
        <v>77.666666666666671</v>
      </c>
      <c r="N6" s="7" t="s">
        <v>20</v>
      </c>
      <c r="O6" s="7" t="s">
        <v>21</v>
      </c>
      <c r="P6" s="7" t="s">
        <v>19</v>
      </c>
      <c r="Q6" s="7" t="s">
        <v>19</v>
      </c>
      <c r="R6" s="20">
        <f t="shared" si="3"/>
        <v>1330</v>
      </c>
      <c r="S6" s="20">
        <f>14</f>
        <v>14</v>
      </c>
      <c r="T6" s="19">
        <f t="shared" si="4"/>
        <v>95</v>
      </c>
      <c r="U6" s="19">
        <f t="shared" si="5"/>
        <v>2145.5</v>
      </c>
      <c r="V6" s="20">
        <f t="shared" si="6"/>
        <v>24.5</v>
      </c>
      <c r="W6" s="20">
        <f t="shared" si="7"/>
        <v>87.571428571428569</v>
      </c>
    </row>
    <row r="7" spans="1:24" x14ac:dyDescent="0.15">
      <c r="A7" s="11">
        <v>4</v>
      </c>
      <c r="B7" s="14" t="s">
        <v>29</v>
      </c>
      <c r="C7" s="7" t="s">
        <v>30</v>
      </c>
      <c r="D7" s="7" t="s">
        <v>19</v>
      </c>
      <c r="E7" s="5">
        <v>80</v>
      </c>
      <c r="F7" s="7" t="s">
        <v>18</v>
      </c>
      <c r="G7" s="6">
        <v>75</v>
      </c>
      <c r="H7" s="6">
        <v>79</v>
      </c>
      <c r="I7" s="6">
        <v>83</v>
      </c>
      <c r="J7" s="20">
        <f t="shared" si="0"/>
        <v>855.5</v>
      </c>
      <c r="K7" s="20">
        <f t="shared" si="1"/>
        <v>10.5</v>
      </c>
      <c r="L7" s="19">
        <f t="shared" si="2"/>
        <v>81.476190476190482</v>
      </c>
      <c r="N7" s="7" t="s">
        <v>29</v>
      </c>
      <c r="O7" s="7" t="s">
        <v>30</v>
      </c>
      <c r="P7" s="7" t="s">
        <v>19</v>
      </c>
      <c r="Q7" s="7" t="s">
        <v>18</v>
      </c>
      <c r="R7" s="20">
        <f t="shared" si="3"/>
        <v>1290</v>
      </c>
      <c r="S7" s="20">
        <f>14</f>
        <v>14</v>
      </c>
      <c r="T7" s="19">
        <f t="shared" si="4"/>
        <v>92.142857142857139</v>
      </c>
      <c r="U7" s="19">
        <f t="shared" si="5"/>
        <v>2145.5</v>
      </c>
      <c r="V7" s="20">
        <f t="shared" si="6"/>
        <v>24.5</v>
      </c>
      <c r="W7" s="20">
        <f t="shared" si="7"/>
        <v>87.571428571428569</v>
      </c>
    </row>
    <row r="8" spans="1:24" x14ac:dyDescent="0.15">
      <c r="A8" s="11">
        <v>5</v>
      </c>
      <c r="B8" s="14" t="s">
        <v>33</v>
      </c>
      <c r="C8" s="7" t="s">
        <v>34</v>
      </c>
      <c r="D8" s="7" t="s">
        <v>18</v>
      </c>
      <c r="E8" s="5">
        <v>76</v>
      </c>
      <c r="F8" s="7" t="s">
        <v>18</v>
      </c>
      <c r="G8" s="6">
        <v>70</v>
      </c>
      <c r="H8" s="6">
        <v>84</v>
      </c>
      <c r="I8" s="6">
        <v>74</v>
      </c>
      <c r="J8" s="20">
        <f t="shared" si="0"/>
        <v>815</v>
      </c>
      <c r="K8" s="20">
        <f t="shared" si="1"/>
        <v>10.5</v>
      </c>
      <c r="L8" s="19">
        <f t="shared" si="2"/>
        <v>77.61904761904762</v>
      </c>
      <c r="N8" s="7" t="s">
        <v>33</v>
      </c>
      <c r="O8" s="7" t="s">
        <v>34</v>
      </c>
      <c r="P8" s="7" t="s">
        <v>19</v>
      </c>
      <c r="Q8" s="7" t="s">
        <v>18</v>
      </c>
      <c r="R8" s="20">
        <f t="shared" si="3"/>
        <v>1290</v>
      </c>
      <c r="S8" s="20">
        <f>14</f>
        <v>14</v>
      </c>
      <c r="T8" s="19">
        <f t="shared" si="4"/>
        <v>92.142857142857139</v>
      </c>
      <c r="U8" s="19">
        <f t="shared" si="5"/>
        <v>2105</v>
      </c>
      <c r="V8" s="20">
        <f t="shared" si="6"/>
        <v>24.5</v>
      </c>
      <c r="W8" s="20">
        <f t="shared" si="7"/>
        <v>85.91836734693878</v>
      </c>
    </row>
    <row r="9" spans="1:24" x14ac:dyDescent="0.15">
      <c r="A9" s="11">
        <v>6</v>
      </c>
      <c r="B9" s="14" t="s">
        <v>48</v>
      </c>
      <c r="C9" s="7" t="s">
        <v>49</v>
      </c>
      <c r="D9" s="7" t="s">
        <v>24</v>
      </c>
      <c r="E9" s="5">
        <v>79</v>
      </c>
      <c r="F9" s="7" t="s">
        <v>19</v>
      </c>
      <c r="G9" s="6">
        <v>60</v>
      </c>
      <c r="H9" s="6">
        <v>80</v>
      </c>
      <c r="I9" s="6">
        <v>73</v>
      </c>
      <c r="J9" s="20">
        <f t="shared" si="0"/>
        <v>790.5</v>
      </c>
      <c r="K9" s="20">
        <f t="shared" si="1"/>
        <v>10.5</v>
      </c>
      <c r="L9" s="19">
        <f t="shared" si="2"/>
        <v>75.285714285714292</v>
      </c>
      <c r="N9" s="7" t="s">
        <v>48</v>
      </c>
      <c r="O9" s="7" t="s">
        <v>49</v>
      </c>
      <c r="P9" s="7" t="s">
        <v>19</v>
      </c>
      <c r="Q9" s="7" t="s">
        <v>18</v>
      </c>
      <c r="R9" s="20">
        <f t="shared" si="3"/>
        <v>1290</v>
      </c>
      <c r="S9" s="20">
        <f>14</f>
        <v>14</v>
      </c>
      <c r="T9" s="19">
        <f t="shared" si="4"/>
        <v>92.142857142857139</v>
      </c>
      <c r="U9" s="19">
        <f t="shared" si="5"/>
        <v>2080.5</v>
      </c>
      <c r="V9" s="20">
        <f t="shared" si="6"/>
        <v>24.5</v>
      </c>
      <c r="W9" s="20">
        <f t="shared" si="7"/>
        <v>84.91836734693878</v>
      </c>
    </row>
    <row r="10" spans="1:24" x14ac:dyDescent="0.15">
      <c r="A10" s="11">
        <v>7</v>
      </c>
      <c r="B10" s="14" t="s">
        <v>41</v>
      </c>
      <c r="C10" s="7" t="s">
        <v>42</v>
      </c>
      <c r="D10" s="7" t="s">
        <v>18</v>
      </c>
      <c r="E10" s="5">
        <v>79</v>
      </c>
      <c r="F10" s="7" t="s">
        <v>18</v>
      </c>
      <c r="G10" s="6">
        <v>78</v>
      </c>
      <c r="H10" s="6">
        <v>92</v>
      </c>
      <c r="I10" s="6">
        <v>86</v>
      </c>
      <c r="J10" s="20">
        <f t="shared" si="0"/>
        <v>883</v>
      </c>
      <c r="K10" s="20">
        <f t="shared" si="1"/>
        <v>10.5</v>
      </c>
      <c r="L10" s="19">
        <f t="shared" si="2"/>
        <v>84.095238095238102</v>
      </c>
      <c r="N10" s="7" t="s">
        <v>41</v>
      </c>
      <c r="O10" s="7" t="s">
        <v>42</v>
      </c>
      <c r="P10" s="7" t="s">
        <v>18</v>
      </c>
      <c r="Q10" s="7" t="s">
        <v>18</v>
      </c>
      <c r="R10" s="20">
        <f t="shared" si="3"/>
        <v>1190</v>
      </c>
      <c r="S10" s="20">
        <f>14</f>
        <v>14</v>
      </c>
      <c r="T10" s="19">
        <f t="shared" si="4"/>
        <v>85</v>
      </c>
      <c r="U10" s="19">
        <f t="shared" si="5"/>
        <v>2073</v>
      </c>
      <c r="V10" s="20">
        <f t="shared" si="6"/>
        <v>24.5</v>
      </c>
      <c r="W10" s="20">
        <f t="shared" si="7"/>
        <v>84.612244897959187</v>
      </c>
    </row>
    <row r="11" spans="1:24" x14ac:dyDescent="0.15">
      <c r="A11" s="11">
        <v>8</v>
      </c>
      <c r="B11" s="14" t="s">
        <v>52</v>
      </c>
      <c r="C11" s="7" t="s">
        <v>53</v>
      </c>
      <c r="D11" s="7" t="s">
        <v>24</v>
      </c>
      <c r="E11" s="5">
        <v>84</v>
      </c>
      <c r="F11" s="7" t="s">
        <v>18</v>
      </c>
      <c r="G11" s="6">
        <v>74</v>
      </c>
      <c r="H11" s="6">
        <v>84</v>
      </c>
      <c r="I11" s="6">
        <v>92</v>
      </c>
      <c r="J11" s="20">
        <f t="shared" si="0"/>
        <v>874</v>
      </c>
      <c r="K11" s="20">
        <f t="shared" si="1"/>
        <v>10.5</v>
      </c>
      <c r="L11" s="19">
        <f t="shared" si="2"/>
        <v>83.238095238095241</v>
      </c>
      <c r="N11" s="7" t="s">
        <v>52</v>
      </c>
      <c r="O11" s="7" t="s">
        <v>53</v>
      </c>
      <c r="P11" s="7" t="s">
        <v>18</v>
      </c>
      <c r="Q11" s="7" t="s">
        <v>18</v>
      </c>
      <c r="R11" s="20">
        <f t="shared" si="3"/>
        <v>1190</v>
      </c>
      <c r="S11" s="20">
        <f>14</f>
        <v>14</v>
      </c>
      <c r="T11" s="19">
        <f t="shared" si="4"/>
        <v>85</v>
      </c>
      <c r="U11" s="19">
        <f t="shared" si="5"/>
        <v>2064</v>
      </c>
      <c r="V11" s="20">
        <f t="shared" si="6"/>
        <v>24.5</v>
      </c>
      <c r="W11" s="20">
        <f t="shared" si="7"/>
        <v>84.244897959183675</v>
      </c>
    </row>
    <row r="12" spans="1:24" x14ac:dyDescent="0.15">
      <c r="A12" s="11">
        <v>9</v>
      </c>
      <c r="B12" s="14" t="s">
        <v>35</v>
      </c>
      <c r="C12" s="7" t="s">
        <v>36</v>
      </c>
      <c r="D12" s="7" t="s">
        <v>18</v>
      </c>
      <c r="E12" s="5">
        <v>80</v>
      </c>
      <c r="F12" s="7" t="s">
        <v>18</v>
      </c>
      <c r="G12" s="6">
        <v>81</v>
      </c>
      <c r="H12" s="6">
        <v>76</v>
      </c>
      <c r="I12" s="6">
        <v>88</v>
      </c>
      <c r="J12" s="20">
        <f t="shared" si="0"/>
        <v>864</v>
      </c>
      <c r="K12" s="20">
        <f t="shared" si="1"/>
        <v>10.5</v>
      </c>
      <c r="L12" s="19">
        <f t="shared" si="2"/>
        <v>82.285714285714292</v>
      </c>
      <c r="N12" s="7" t="s">
        <v>35</v>
      </c>
      <c r="O12" s="7" t="s">
        <v>36</v>
      </c>
      <c r="P12" s="7" t="s">
        <v>18</v>
      </c>
      <c r="Q12" s="7" t="s">
        <v>18</v>
      </c>
      <c r="R12" s="20">
        <f t="shared" si="3"/>
        <v>1190</v>
      </c>
      <c r="S12" s="20">
        <f>14</f>
        <v>14</v>
      </c>
      <c r="T12" s="19">
        <f t="shared" si="4"/>
        <v>85</v>
      </c>
      <c r="U12" s="19">
        <f t="shared" si="5"/>
        <v>2054</v>
      </c>
      <c r="V12" s="20">
        <f t="shared" si="6"/>
        <v>24.5</v>
      </c>
      <c r="W12" s="20">
        <f t="shared" si="7"/>
        <v>83.836734693877546</v>
      </c>
    </row>
    <row r="13" spans="1:24" x14ac:dyDescent="0.15">
      <c r="A13" s="11">
        <v>10</v>
      </c>
      <c r="B13" s="14" t="s">
        <v>60</v>
      </c>
      <c r="C13" s="7" t="s">
        <v>61</v>
      </c>
      <c r="D13" s="7" t="s">
        <v>18</v>
      </c>
      <c r="E13" s="5">
        <v>78</v>
      </c>
      <c r="F13" s="7" t="s">
        <v>18</v>
      </c>
      <c r="G13" s="6">
        <v>69</v>
      </c>
      <c r="H13" s="6">
        <v>83</v>
      </c>
      <c r="I13" s="6">
        <v>88</v>
      </c>
      <c r="J13" s="20">
        <f t="shared" si="0"/>
        <v>850</v>
      </c>
      <c r="K13" s="20">
        <f t="shared" si="1"/>
        <v>10.5</v>
      </c>
      <c r="L13" s="19">
        <f t="shared" si="2"/>
        <v>80.952380952380949</v>
      </c>
      <c r="N13" s="7" t="s">
        <v>60</v>
      </c>
      <c r="O13" s="7" t="s">
        <v>61</v>
      </c>
      <c r="P13" s="7" t="s">
        <v>18</v>
      </c>
      <c r="Q13" s="7" t="s">
        <v>18</v>
      </c>
      <c r="R13" s="20">
        <f t="shared" si="3"/>
        <v>1190</v>
      </c>
      <c r="S13" s="20">
        <f>14</f>
        <v>14</v>
      </c>
      <c r="T13" s="19">
        <f t="shared" si="4"/>
        <v>85</v>
      </c>
      <c r="U13" s="19">
        <f t="shared" si="5"/>
        <v>2040</v>
      </c>
      <c r="V13" s="20">
        <f t="shared" si="6"/>
        <v>24.5</v>
      </c>
      <c r="W13" s="20">
        <f t="shared" si="7"/>
        <v>83.265306122448976</v>
      </c>
    </row>
    <row r="14" spans="1:24" x14ac:dyDescent="0.15">
      <c r="A14" s="11">
        <v>11</v>
      </c>
      <c r="B14" s="14" t="s">
        <v>16</v>
      </c>
      <c r="C14" s="7" t="s">
        <v>17</v>
      </c>
      <c r="D14" s="7" t="s">
        <v>18</v>
      </c>
      <c r="E14" s="5">
        <v>75</v>
      </c>
      <c r="F14" s="7" t="s">
        <v>19</v>
      </c>
      <c r="G14" s="6">
        <v>77</v>
      </c>
      <c r="H14" s="6">
        <v>71</v>
      </c>
      <c r="I14" s="6">
        <v>87</v>
      </c>
      <c r="J14" s="20">
        <f t="shared" si="0"/>
        <v>843.5</v>
      </c>
      <c r="K14" s="20">
        <f t="shared" si="1"/>
        <v>10.5</v>
      </c>
      <c r="L14" s="19">
        <f t="shared" si="2"/>
        <v>80.333333333333329</v>
      </c>
      <c r="N14" s="7" t="s">
        <v>16</v>
      </c>
      <c r="O14" s="7" t="s">
        <v>17</v>
      </c>
      <c r="P14" s="7" t="s">
        <v>18</v>
      </c>
      <c r="Q14" s="7" t="s">
        <v>18</v>
      </c>
      <c r="R14" s="20">
        <f t="shared" si="3"/>
        <v>1190</v>
      </c>
      <c r="S14" s="20">
        <f>14</f>
        <v>14</v>
      </c>
      <c r="T14" s="19">
        <f t="shared" si="4"/>
        <v>85</v>
      </c>
      <c r="U14" s="19">
        <f t="shared" si="5"/>
        <v>2033.5</v>
      </c>
      <c r="V14" s="20">
        <f t="shared" si="6"/>
        <v>24.5</v>
      </c>
      <c r="W14" s="20">
        <f t="shared" si="7"/>
        <v>83</v>
      </c>
    </row>
    <row r="15" spans="1:24" x14ac:dyDescent="0.15">
      <c r="A15" s="11">
        <v>12</v>
      </c>
      <c r="B15" s="14" t="s">
        <v>70</v>
      </c>
      <c r="C15" s="7" t="s">
        <v>71</v>
      </c>
      <c r="D15" s="7" t="s">
        <v>24</v>
      </c>
      <c r="E15" s="5">
        <v>75</v>
      </c>
      <c r="F15" s="7" t="s">
        <v>19</v>
      </c>
      <c r="G15" s="6">
        <v>73</v>
      </c>
      <c r="H15" s="6">
        <v>83</v>
      </c>
      <c r="I15" s="6">
        <v>84</v>
      </c>
      <c r="J15" s="20">
        <f t="shared" si="0"/>
        <v>842</v>
      </c>
      <c r="K15" s="20">
        <f t="shared" si="1"/>
        <v>10.5</v>
      </c>
      <c r="L15" s="19">
        <f t="shared" si="2"/>
        <v>80.19047619047619</v>
      </c>
      <c r="N15" s="7" t="s">
        <v>70</v>
      </c>
      <c r="O15" s="7" t="s">
        <v>71</v>
      </c>
      <c r="P15" s="7" t="s">
        <v>18</v>
      </c>
      <c r="Q15" s="7" t="s">
        <v>18</v>
      </c>
      <c r="R15" s="20">
        <f t="shared" si="3"/>
        <v>1190</v>
      </c>
      <c r="S15" s="20">
        <f>14</f>
        <v>14</v>
      </c>
      <c r="T15" s="19">
        <f t="shared" si="4"/>
        <v>85</v>
      </c>
      <c r="U15" s="19">
        <f t="shared" si="5"/>
        <v>2032</v>
      </c>
      <c r="V15" s="20">
        <f t="shared" si="6"/>
        <v>24.5</v>
      </c>
      <c r="W15" s="20">
        <f t="shared" si="7"/>
        <v>82.938775510204081</v>
      </c>
    </row>
    <row r="16" spans="1:24" x14ac:dyDescent="0.15">
      <c r="A16" s="11">
        <v>13</v>
      </c>
      <c r="B16" s="14" t="s">
        <v>27</v>
      </c>
      <c r="C16" s="7" t="s">
        <v>28</v>
      </c>
      <c r="D16" s="7" t="s">
        <v>24</v>
      </c>
      <c r="E16" s="5">
        <v>79</v>
      </c>
      <c r="F16" s="7" t="s">
        <v>18</v>
      </c>
      <c r="G16" s="6">
        <v>72</v>
      </c>
      <c r="H16" s="6">
        <v>86</v>
      </c>
      <c r="I16" s="6">
        <v>82</v>
      </c>
      <c r="J16" s="20">
        <f t="shared" si="0"/>
        <v>839</v>
      </c>
      <c r="K16" s="20">
        <f t="shared" si="1"/>
        <v>10.5</v>
      </c>
      <c r="L16" s="19">
        <f t="shared" si="2"/>
        <v>79.904761904761898</v>
      </c>
      <c r="N16" s="7" t="s">
        <v>27</v>
      </c>
      <c r="O16" s="7" t="s">
        <v>28</v>
      </c>
      <c r="P16" s="7" t="s">
        <v>18</v>
      </c>
      <c r="Q16" s="7" t="s">
        <v>18</v>
      </c>
      <c r="R16" s="20">
        <f t="shared" si="3"/>
        <v>1190</v>
      </c>
      <c r="S16" s="20">
        <f>14</f>
        <v>14</v>
      </c>
      <c r="T16" s="19">
        <f t="shared" si="4"/>
        <v>85</v>
      </c>
      <c r="U16" s="19">
        <f t="shared" si="5"/>
        <v>2029</v>
      </c>
      <c r="V16" s="20">
        <f t="shared" si="6"/>
        <v>24.5</v>
      </c>
      <c r="W16" s="20">
        <f t="shared" si="7"/>
        <v>82.816326530612244</v>
      </c>
    </row>
    <row r="17" spans="1:23" x14ac:dyDescent="0.15">
      <c r="A17" s="11">
        <v>14</v>
      </c>
      <c r="B17" s="14" t="s">
        <v>37</v>
      </c>
      <c r="C17" s="7" t="s">
        <v>38</v>
      </c>
      <c r="D17" s="7" t="s">
        <v>19</v>
      </c>
      <c r="E17" s="5">
        <v>74</v>
      </c>
      <c r="F17" s="7" t="s">
        <v>24</v>
      </c>
      <c r="G17" s="6">
        <v>71</v>
      </c>
      <c r="H17" s="6">
        <v>75</v>
      </c>
      <c r="I17" s="6">
        <v>73</v>
      </c>
      <c r="J17" s="20">
        <f t="shared" si="0"/>
        <v>792.5</v>
      </c>
      <c r="K17" s="20">
        <f t="shared" si="1"/>
        <v>10.5</v>
      </c>
      <c r="L17" s="19">
        <f t="shared" si="2"/>
        <v>75.476190476190482</v>
      </c>
      <c r="N17" s="7" t="s">
        <v>37</v>
      </c>
      <c r="O17" s="7" t="s">
        <v>38</v>
      </c>
      <c r="P17" s="7" t="s">
        <v>18</v>
      </c>
      <c r="Q17" s="7" t="s">
        <v>19</v>
      </c>
      <c r="R17" s="20">
        <f t="shared" si="3"/>
        <v>1230</v>
      </c>
      <c r="S17" s="20">
        <f>14</f>
        <v>14</v>
      </c>
      <c r="T17" s="19">
        <f t="shared" si="4"/>
        <v>87.857142857142861</v>
      </c>
      <c r="U17" s="19">
        <f t="shared" si="5"/>
        <v>2022.5</v>
      </c>
      <c r="V17" s="20">
        <f t="shared" si="6"/>
        <v>24.5</v>
      </c>
      <c r="W17" s="20">
        <f t="shared" si="7"/>
        <v>82.551020408163268</v>
      </c>
    </row>
    <row r="18" spans="1:23" x14ac:dyDescent="0.15">
      <c r="A18" s="11">
        <v>15</v>
      </c>
      <c r="B18" s="14" t="s">
        <v>72</v>
      </c>
      <c r="C18" s="7" t="s">
        <v>73</v>
      </c>
      <c r="D18" s="6">
        <v>65</v>
      </c>
      <c r="E18" s="5">
        <v>82</v>
      </c>
      <c r="F18" s="7" t="s">
        <v>18</v>
      </c>
      <c r="G18" s="6">
        <v>71</v>
      </c>
      <c r="H18" s="6">
        <v>79</v>
      </c>
      <c r="I18" s="6">
        <v>86</v>
      </c>
      <c r="J18" s="20">
        <f t="shared" si="0"/>
        <v>829</v>
      </c>
      <c r="K18" s="20">
        <f t="shared" si="1"/>
        <v>10.5</v>
      </c>
      <c r="L18" s="19">
        <f t="shared" si="2"/>
        <v>78.952380952380949</v>
      </c>
      <c r="N18" s="7" t="s">
        <v>72</v>
      </c>
      <c r="O18" s="7" t="s">
        <v>73</v>
      </c>
      <c r="P18" s="7" t="s">
        <v>18</v>
      </c>
      <c r="Q18" s="7" t="s">
        <v>18</v>
      </c>
      <c r="R18" s="20">
        <f t="shared" si="3"/>
        <v>1190</v>
      </c>
      <c r="S18" s="20">
        <f>14</f>
        <v>14</v>
      </c>
      <c r="T18" s="19">
        <f t="shared" si="4"/>
        <v>85</v>
      </c>
      <c r="U18" s="19">
        <f t="shared" si="5"/>
        <v>2019</v>
      </c>
      <c r="V18" s="20">
        <f t="shared" si="6"/>
        <v>24.5</v>
      </c>
      <c r="W18" s="20">
        <f t="shared" si="7"/>
        <v>82.408163265306129</v>
      </c>
    </row>
    <row r="19" spans="1:23" x14ac:dyDescent="0.15">
      <c r="A19" s="11">
        <v>16</v>
      </c>
      <c r="B19" s="14" t="s">
        <v>58</v>
      </c>
      <c r="C19" s="7" t="s">
        <v>59</v>
      </c>
      <c r="D19" s="7" t="s">
        <v>24</v>
      </c>
      <c r="E19" s="5">
        <v>79</v>
      </c>
      <c r="F19" s="7" t="s">
        <v>24</v>
      </c>
      <c r="G19" s="6">
        <v>74</v>
      </c>
      <c r="H19" s="6">
        <v>73</v>
      </c>
      <c r="I19" s="6">
        <v>74</v>
      </c>
      <c r="J19" s="20">
        <f t="shared" si="0"/>
        <v>787</v>
      </c>
      <c r="K19" s="20">
        <f t="shared" si="1"/>
        <v>10.5</v>
      </c>
      <c r="L19" s="19">
        <f t="shared" si="2"/>
        <v>74.952380952380949</v>
      </c>
      <c r="N19" s="7" t="s">
        <v>58</v>
      </c>
      <c r="O19" s="7" t="s">
        <v>59</v>
      </c>
      <c r="P19" s="7" t="s">
        <v>18</v>
      </c>
      <c r="Q19" s="7" t="s">
        <v>19</v>
      </c>
      <c r="R19" s="20">
        <f t="shared" si="3"/>
        <v>1230</v>
      </c>
      <c r="S19" s="20">
        <f>14</f>
        <v>14</v>
      </c>
      <c r="T19" s="19">
        <f t="shared" si="4"/>
        <v>87.857142857142861</v>
      </c>
      <c r="U19" s="19">
        <f t="shared" si="5"/>
        <v>2017</v>
      </c>
      <c r="V19" s="20">
        <f t="shared" si="6"/>
        <v>24.5</v>
      </c>
      <c r="W19" s="20">
        <f t="shared" si="7"/>
        <v>82.326530612244895</v>
      </c>
    </row>
    <row r="20" spans="1:23" x14ac:dyDescent="0.15">
      <c r="A20" s="11">
        <v>17</v>
      </c>
      <c r="B20" s="14" t="s">
        <v>86</v>
      </c>
      <c r="C20" s="7" t="s">
        <v>87</v>
      </c>
      <c r="D20" s="7" t="s">
        <v>18</v>
      </c>
      <c r="E20" s="5">
        <v>75</v>
      </c>
      <c r="F20" s="7" t="s">
        <v>24</v>
      </c>
      <c r="G20" s="6">
        <v>74</v>
      </c>
      <c r="H20" s="6">
        <v>73</v>
      </c>
      <c r="I20" s="6">
        <v>73</v>
      </c>
      <c r="J20" s="20">
        <f t="shared" si="0"/>
        <v>786.5</v>
      </c>
      <c r="K20" s="20">
        <f t="shared" si="1"/>
        <v>10.5</v>
      </c>
      <c r="L20" s="19">
        <f t="shared" si="2"/>
        <v>74.904761904761898</v>
      </c>
      <c r="N20" s="7" t="s">
        <v>86</v>
      </c>
      <c r="O20" s="7" t="s">
        <v>87</v>
      </c>
      <c r="P20" s="7" t="s">
        <v>18</v>
      </c>
      <c r="Q20" s="7" t="s">
        <v>19</v>
      </c>
      <c r="R20" s="20">
        <f t="shared" si="3"/>
        <v>1230</v>
      </c>
      <c r="S20" s="20">
        <f>14</f>
        <v>14</v>
      </c>
      <c r="T20" s="19">
        <f t="shared" si="4"/>
        <v>87.857142857142861</v>
      </c>
      <c r="U20" s="19">
        <f t="shared" si="5"/>
        <v>2016.5</v>
      </c>
      <c r="V20" s="20">
        <f t="shared" si="6"/>
        <v>24.5</v>
      </c>
      <c r="W20" s="20">
        <f t="shared" si="7"/>
        <v>82.306122448979593</v>
      </c>
    </row>
    <row r="21" spans="1:23" x14ac:dyDescent="0.15">
      <c r="A21" s="11">
        <v>18</v>
      </c>
      <c r="B21" s="14" t="s">
        <v>101</v>
      </c>
      <c r="C21" s="7" t="s">
        <v>102</v>
      </c>
      <c r="D21" s="7" t="s">
        <v>24</v>
      </c>
      <c r="E21" s="5">
        <v>83</v>
      </c>
      <c r="F21" s="7" t="s">
        <v>19</v>
      </c>
      <c r="G21" s="6">
        <v>60</v>
      </c>
      <c r="H21" s="6">
        <v>81</v>
      </c>
      <c r="I21" s="6">
        <v>83</v>
      </c>
      <c r="J21" s="20">
        <f t="shared" si="0"/>
        <v>825.5</v>
      </c>
      <c r="K21" s="20">
        <f t="shared" si="1"/>
        <v>10.5</v>
      </c>
      <c r="L21" s="19">
        <f t="shared" si="2"/>
        <v>78.61904761904762</v>
      </c>
      <c r="N21" s="7" t="s">
        <v>101</v>
      </c>
      <c r="O21" s="7" t="s">
        <v>102</v>
      </c>
      <c r="P21" s="7" t="s">
        <v>18</v>
      </c>
      <c r="Q21" s="7" t="s">
        <v>18</v>
      </c>
      <c r="R21" s="20">
        <f t="shared" si="3"/>
        <v>1190</v>
      </c>
      <c r="S21" s="20">
        <f>14</f>
        <v>14</v>
      </c>
      <c r="T21" s="19">
        <f t="shared" si="4"/>
        <v>85</v>
      </c>
      <c r="U21" s="19">
        <f t="shared" si="5"/>
        <v>2015.5</v>
      </c>
      <c r="V21" s="20">
        <f t="shared" si="6"/>
        <v>24.5</v>
      </c>
      <c r="W21" s="20">
        <f t="shared" si="7"/>
        <v>82.265306122448976</v>
      </c>
    </row>
    <row r="22" spans="1:23" x14ac:dyDescent="0.15">
      <c r="A22" s="11">
        <v>19</v>
      </c>
      <c r="B22" s="14" t="s">
        <v>31</v>
      </c>
      <c r="C22" s="7" t="s">
        <v>32</v>
      </c>
      <c r="D22" s="7" t="s">
        <v>24</v>
      </c>
      <c r="E22" s="5">
        <v>84</v>
      </c>
      <c r="F22" s="7" t="s">
        <v>19</v>
      </c>
      <c r="G22" s="6">
        <v>62</v>
      </c>
      <c r="H22" s="6">
        <v>70</v>
      </c>
      <c r="I22" s="6">
        <v>87</v>
      </c>
      <c r="J22" s="20">
        <f t="shared" si="0"/>
        <v>819.5</v>
      </c>
      <c r="K22" s="20">
        <f t="shared" si="1"/>
        <v>10.5</v>
      </c>
      <c r="L22" s="19">
        <f t="shared" si="2"/>
        <v>78.047619047619051</v>
      </c>
      <c r="N22" s="7" t="s">
        <v>31</v>
      </c>
      <c r="O22" s="7" t="s">
        <v>32</v>
      </c>
      <c r="P22" s="7" t="s">
        <v>18</v>
      </c>
      <c r="Q22" s="7" t="s">
        <v>18</v>
      </c>
      <c r="R22" s="20">
        <f t="shared" si="3"/>
        <v>1190</v>
      </c>
      <c r="S22" s="20">
        <f>14</f>
        <v>14</v>
      </c>
      <c r="T22" s="19">
        <f t="shared" si="4"/>
        <v>85</v>
      </c>
      <c r="U22" s="19">
        <f t="shared" si="5"/>
        <v>2009.5</v>
      </c>
      <c r="V22" s="20">
        <f t="shared" si="6"/>
        <v>24.5</v>
      </c>
      <c r="W22" s="20">
        <f t="shared" si="7"/>
        <v>82.020408163265301</v>
      </c>
    </row>
    <row r="23" spans="1:23" x14ac:dyDescent="0.15">
      <c r="A23" s="11">
        <v>20</v>
      </c>
      <c r="B23" s="14" t="s">
        <v>56</v>
      </c>
      <c r="C23" s="7" t="s">
        <v>57</v>
      </c>
      <c r="D23" s="7" t="s">
        <v>18</v>
      </c>
      <c r="E23" s="5">
        <v>83</v>
      </c>
      <c r="F23" s="7" t="s">
        <v>18</v>
      </c>
      <c r="G23" s="6">
        <v>69</v>
      </c>
      <c r="H23" s="6">
        <v>74</v>
      </c>
      <c r="I23" s="6">
        <v>78</v>
      </c>
      <c r="J23" s="20">
        <f t="shared" si="0"/>
        <v>817</v>
      </c>
      <c r="K23" s="20">
        <f t="shared" si="1"/>
        <v>10.5</v>
      </c>
      <c r="L23" s="19">
        <f t="shared" si="2"/>
        <v>77.80952380952381</v>
      </c>
      <c r="N23" s="7" t="s">
        <v>56</v>
      </c>
      <c r="O23" s="7" t="s">
        <v>57</v>
      </c>
      <c r="P23" s="7" t="s">
        <v>18</v>
      </c>
      <c r="Q23" s="7" t="s">
        <v>18</v>
      </c>
      <c r="R23" s="20">
        <f t="shared" si="3"/>
        <v>1190</v>
      </c>
      <c r="S23" s="20">
        <f>14</f>
        <v>14</v>
      </c>
      <c r="T23" s="19">
        <f t="shared" si="4"/>
        <v>85</v>
      </c>
      <c r="U23" s="19">
        <f t="shared" si="5"/>
        <v>2007</v>
      </c>
      <c r="V23" s="20">
        <f t="shared" si="6"/>
        <v>24.5</v>
      </c>
      <c r="W23" s="20">
        <f t="shared" si="7"/>
        <v>81.91836734693878</v>
      </c>
    </row>
    <row r="24" spans="1:23" x14ac:dyDescent="0.15">
      <c r="A24" s="11">
        <v>21</v>
      </c>
      <c r="B24" s="14" t="s">
        <v>80</v>
      </c>
      <c r="C24" s="7" t="s">
        <v>81</v>
      </c>
      <c r="D24" s="7" t="s">
        <v>18</v>
      </c>
      <c r="E24" s="5">
        <v>79</v>
      </c>
      <c r="F24" s="7" t="s">
        <v>18</v>
      </c>
      <c r="G24" s="6">
        <v>73</v>
      </c>
      <c r="H24" s="6">
        <v>75</v>
      </c>
      <c r="I24" s="6">
        <v>77</v>
      </c>
      <c r="J24" s="20">
        <f t="shared" si="0"/>
        <v>816.5</v>
      </c>
      <c r="K24" s="20">
        <f t="shared" si="1"/>
        <v>10.5</v>
      </c>
      <c r="L24" s="19">
        <f t="shared" si="2"/>
        <v>77.761904761904759</v>
      </c>
      <c r="N24" s="7" t="s">
        <v>80</v>
      </c>
      <c r="O24" s="7" t="s">
        <v>81</v>
      </c>
      <c r="P24" s="7" t="s">
        <v>18</v>
      </c>
      <c r="Q24" s="7" t="s">
        <v>18</v>
      </c>
      <c r="R24" s="20">
        <f t="shared" si="3"/>
        <v>1190</v>
      </c>
      <c r="S24" s="20">
        <f>14</f>
        <v>14</v>
      </c>
      <c r="T24" s="19">
        <f t="shared" si="4"/>
        <v>85</v>
      </c>
      <c r="U24" s="19">
        <f t="shared" si="5"/>
        <v>2006.5</v>
      </c>
      <c r="V24" s="20">
        <f t="shared" si="6"/>
        <v>24.5</v>
      </c>
      <c r="W24" s="20">
        <f t="shared" si="7"/>
        <v>81.897959183673464</v>
      </c>
    </row>
    <row r="25" spans="1:23" x14ac:dyDescent="0.15">
      <c r="A25" s="11">
        <v>22</v>
      </c>
      <c r="B25" s="14" t="s">
        <v>68</v>
      </c>
      <c r="C25" s="7" t="s">
        <v>69</v>
      </c>
      <c r="D25" s="7" t="s">
        <v>18</v>
      </c>
      <c r="E25" s="5">
        <v>79</v>
      </c>
      <c r="F25" s="7" t="s">
        <v>19</v>
      </c>
      <c r="G25" s="6">
        <v>64</v>
      </c>
      <c r="H25" s="6">
        <v>61</v>
      </c>
      <c r="I25" s="6">
        <v>75</v>
      </c>
      <c r="J25" s="20">
        <f t="shared" si="0"/>
        <v>775.5</v>
      </c>
      <c r="K25" s="20">
        <f t="shared" si="1"/>
        <v>10.5</v>
      </c>
      <c r="L25" s="19">
        <f t="shared" si="2"/>
        <v>73.857142857142861</v>
      </c>
      <c r="N25" s="7" t="s">
        <v>68</v>
      </c>
      <c r="O25" s="7" t="s">
        <v>69</v>
      </c>
      <c r="P25" s="7" t="s">
        <v>18</v>
      </c>
      <c r="Q25" s="7" t="s">
        <v>19</v>
      </c>
      <c r="R25" s="20">
        <f t="shared" si="3"/>
        <v>1230</v>
      </c>
      <c r="S25" s="20">
        <f>14</f>
        <v>14</v>
      </c>
      <c r="T25" s="19">
        <f t="shared" si="4"/>
        <v>87.857142857142861</v>
      </c>
      <c r="U25" s="19">
        <f t="shared" si="5"/>
        <v>2005.5</v>
      </c>
      <c r="V25" s="20">
        <f t="shared" si="6"/>
        <v>24.5</v>
      </c>
      <c r="W25" s="20">
        <f t="shared" si="7"/>
        <v>81.857142857142861</v>
      </c>
    </row>
    <row r="26" spans="1:23" x14ac:dyDescent="0.15">
      <c r="A26" s="11">
        <v>23</v>
      </c>
      <c r="B26" s="14" t="s">
        <v>54</v>
      </c>
      <c r="C26" s="7" t="s">
        <v>55</v>
      </c>
      <c r="D26" s="7" t="s">
        <v>18</v>
      </c>
      <c r="E26" s="5">
        <v>83</v>
      </c>
      <c r="F26" s="7" t="s">
        <v>18</v>
      </c>
      <c r="G26" s="6">
        <v>69</v>
      </c>
      <c r="H26" s="6">
        <v>78</v>
      </c>
      <c r="I26" s="6">
        <v>74</v>
      </c>
      <c r="J26" s="20">
        <f t="shared" si="0"/>
        <v>815</v>
      </c>
      <c r="K26" s="20">
        <f t="shared" si="1"/>
        <v>10.5</v>
      </c>
      <c r="L26" s="19">
        <f t="shared" si="2"/>
        <v>77.61904761904762</v>
      </c>
      <c r="N26" s="7" t="s">
        <v>54</v>
      </c>
      <c r="O26" s="7" t="s">
        <v>55</v>
      </c>
      <c r="P26" s="7" t="s">
        <v>18</v>
      </c>
      <c r="Q26" s="7" t="s">
        <v>18</v>
      </c>
      <c r="R26" s="20">
        <f t="shared" si="3"/>
        <v>1190</v>
      </c>
      <c r="S26" s="20">
        <f>14</f>
        <v>14</v>
      </c>
      <c r="T26" s="19">
        <f t="shared" si="4"/>
        <v>85</v>
      </c>
      <c r="U26" s="19">
        <f t="shared" si="5"/>
        <v>2005</v>
      </c>
      <c r="V26" s="20">
        <f t="shared" si="6"/>
        <v>24.5</v>
      </c>
      <c r="W26" s="20">
        <f t="shared" si="7"/>
        <v>81.836734693877546</v>
      </c>
    </row>
    <row r="27" spans="1:23" x14ac:dyDescent="0.15">
      <c r="A27" s="11">
        <v>24</v>
      </c>
      <c r="B27" s="14" t="s">
        <v>88</v>
      </c>
      <c r="C27" s="7" t="s">
        <v>89</v>
      </c>
      <c r="D27" s="7" t="s">
        <v>18</v>
      </c>
      <c r="E27" s="5">
        <v>82</v>
      </c>
      <c r="F27" s="7" t="s">
        <v>19</v>
      </c>
      <c r="G27" s="6">
        <v>61</v>
      </c>
      <c r="H27" s="6">
        <v>76</v>
      </c>
      <c r="I27" s="6">
        <v>77</v>
      </c>
      <c r="J27" s="20">
        <f t="shared" si="0"/>
        <v>810.5</v>
      </c>
      <c r="K27" s="20">
        <f t="shared" si="1"/>
        <v>10.5</v>
      </c>
      <c r="L27" s="19">
        <f t="shared" si="2"/>
        <v>77.19047619047619</v>
      </c>
      <c r="N27" s="7" t="s">
        <v>88</v>
      </c>
      <c r="O27" s="7" t="s">
        <v>89</v>
      </c>
      <c r="P27" s="7" t="s">
        <v>18</v>
      </c>
      <c r="Q27" s="7" t="s">
        <v>18</v>
      </c>
      <c r="R27" s="20">
        <f t="shared" si="3"/>
        <v>1190</v>
      </c>
      <c r="S27" s="20">
        <f>14</f>
        <v>14</v>
      </c>
      <c r="T27" s="19">
        <f t="shared" si="4"/>
        <v>85</v>
      </c>
      <c r="U27" s="19">
        <f t="shared" si="5"/>
        <v>2000.5</v>
      </c>
      <c r="V27" s="20">
        <f t="shared" si="6"/>
        <v>24.5</v>
      </c>
      <c r="W27" s="20">
        <f t="shared" si="7"/>
        <v>81.65306122448979</v>
      </c>
    </row>
    <row r="28" spans="1:23" x14ac:dyDescent="0.15">
      <c r="A28" s="11">
        <v>25</v>
      </c>
      <c r="B28" s="14" t="s">
        <v>82</v>
      </c>
      <c r="C28" s="7" t="s">
        <v>83</v>
      </c>
      <c r="D28" s="7" t="s">
        <v>24</v>
      </c>
      <c r="E28" s="5">
        <v>80</v>
      </c>
      <c r="F28" s="7" t="s">
        <v>24</v>
      </c>
      <c r="G28" s="6">
        <v>60</v>
      </c>
      <c r="H28" s="6">
        <v>82</v>
      </c>
      <c r="I28" s="6">
        <v>70</v>
      </c>
      <c r="J28" s="20">
        <f t="shared" si="0"/>
        <v>769</v>
      </c>
      <c r="K28" s="20">
        <f t="shared" si="1"/>
        <v>10.5</v>
      </c>
      <c r="L28" s="19">
        <f t="shared" si="2"/>
        <v>73.238095238095241</v>
      </c>
      <c r="N28" s="7" t="s">
        <v>82</v>
      </c>
      <c r="O28" s="7" t="s">
        <v>83</v>
      </c>
      <c r="P28" s="7" t="s">
        <v>18</v>
      </c>
      <c r="Q28" s="7" t="s">
        <v>19</v>
      </c>
      <c r="R28" s="20">
        <f t="shared" si="3"/>
        <v>1230</v>
      </c>
      <c r="S28" s="20">
        <f>14</f>
        <v>14</v>
      </c>
      <c r="T28" s="19">
        <f t="shared" si="4"/>
        <v>87.857142857142861</v>
      </c>
      <c r="U28" s="19">
        <f t="shared" si="5"/>
        <v>1999</v>
      </c>
      <c r="V28" s="20">
        <f t="shared" si="6"/>
        <v>24.5</v>
      </c>
      <c r="W28" s="20">
        <f t="shared" si="7"/>
        <v>81.591836734693871</v>
      </c>
    </row>
    <row r="29" spans="1:23" x14ac:dyDescent="0.15">
      <c r="A29" s="11">
        <v>26</v>
      </c>
      <c r="B29" s="14" t="s">
        <v>66</v>
      </c>
      <c r="C29" s="7" t="s">
        <v>67</v>
      </c>
      <c r="D29" s="7" t="s">
        <v>24</v>
      </c>
      <c r="E29" s="5">
        <v>80</v>
      </c>
      <c r="F29" s="7" t="s">
        <v>18</v>
      </c>
      <c r="G29" s="6">
        <v>73</v>
      </c>
      <c r="H29" s="6">
        <v>72</v>
      </c>
      <c r="I29" s="6">
        <v>77</v>
      </c>
      <c r="J29" s="20">
        <f t="shared" si="0"/>
        <v>802.5</v>
      </c>
      <c r="K29" s="20">
        <f t="shared" si="1"/>
        <v>10.5</v>
      </c>
      <c r="L29" s="19">
        <f t="shared" si="2"/>
        <v>76.428571428571431</v>
      </c>
      <c r="N29" s="7" t="s">
        <v>66</v>
      </c>
      <c r="O29" s="7" t="s">
        <v>67</v>
      </c>
      <c r="P29" s="7" t="s">
        <v>18</v>
      </c>
      <c r="Q29" s="7" t="s">
        <v>18</v>
      </c>
      <c r="R29" s="20">
        <f t="shared" si="3"/>
        <v>1190</v>
      </c>
      <c r="S29" s="20">
        <f>14</f>
        <v>14</v>
      </c>
      <c r="T29" s="19">
        <f t="shared" si="4"/>
        <v>85</v>
      </c>
      <c r="U29" s="19">
        <f t="shared" si="5"/>
        <v>1992.5</v>
      </c>
      <c r="V29" s="20">
        <f t="shared" si="6"/>
        <v>24.5</v>
      </c>
      <c r="W29" s="20">
        <f t="shared" si="7"/>
        <v>81.326530612244895</v>
      </c>
    </row>
    <row r="30" spans="1:23" x14ac:dyDescent="0.15">
      <c r="A30" s="11">
        <v>27</v>
      </c>
      <c r="B30" s="14" t="s">
        <v>22</v>
      </c>
      <c r="C30" s="7" t="s">
        <v>23</v>
      </c>
      <c r="D30" s="7" t="s">
        <v>24</v>
      </c>
      <c r="E30" s="5">
        <v>83</v>
      </c>
      <c r="F30" s="7" t="s">
        <v>18</v>
      </c>
      <c r="G30" s="6">
        <v>62</v>
      </c>
      <c r="H30" s="6">
        <v>76</v>
      </c>
      <c r="I30" s="6">
        <v>79</v>
      </c>
      <c r="J30" s="20">
        <f t="shared" si="0"/>
        <v>799.5</v>
      </c>
      <c r="K30" s="20">
        <f t="shared" si="1"/>
        <v>10.5</v>
      </c>
      <c r="L30" s="19">
        <f t="shared" si="2"/>
        <v>76.142857142857139</v>
      </c>
      <c r="N30" s="7" t="s">
        <v>22</v>
      </c>
      <c r="O30" s="7" t="s">
        <v>23</v>
      </c>
      <c r="P30" s="7" t="s">
        <v>18</v>
      </c>
      <c r="Q30" s="7" t="s">
        <v>18</v>
      </c>
      <c r="R30" s="20">
        <f t="shared" si="3"/>
        <v>1190</v>
      </c>
      <c r="S30" s="20">
        <f>14</f>
        <v>14</v>
      </c>
      <c r="T30" s="19">
        <f t="shared" si="4"/>
        <v>85</v>
      </c>
      <c r="U30" s="19">
        <f t="shared" si="5"/>
        <v>1989.5</v>
      </c>
      <c r="V30" s="20">
        <f t="shared" si="6"/>
        <v>24.5</v>
      </c>
      <c r="W30" s="20">
        <f t="shared" si="7"/>
        <v>81.204081632653057</v>
      </c>
    </row>
    <row r="31" spans="1:23" x14ac:dyDescent="0.15">
      <c r="A31" s="11">
        <v>28</v>
      </c>
      <c r="B31" s="14" t="s">
        <v>96</v>
      </c>
      <c r="C31" s="7" t="s">
        <v>97</v>
      </c>
      <c r="D31" s="7" t="s">
        <v>18</v>
      </c>
      <c r="E31" s="5">
        <v>85</v>
      </c>
      <c r="F31" s="7" t="s">
        <v>18</v>
      </c>
      <c r="G31" s="6">
        <v>63</v>
      </c>
      <c r="H31" s="6">
        <v>75</v>
      </c>
      <c r="I31" s="6">
        <v>71</v>
      </c>
      <c r="J31" s="20">
        <f t="shared" si="0"/>
        <v>793.5</v>
      </c>
      <c r="K31" s="20">
        <f t="shared" si="1"/>
        <v>10.5</v>
      </c>
      <c r="L31" s="19">
        <f t="shared" si="2"/>
        <v>75.571428571428569</v>
      </c>
      <c r="N31" s="7" t="s">
        <v>96</v>
      </c>
      <c r="O31" s="7" t="s">
        <v>97</v>
      </c>
      <c r="P31" s="7" t="s">
        <v>18</v>
      </c>
      <c r="Q31" s="7" t="s">
        <v>18</v>
      </c>
      <c r="R31" s="20">
        <f t="shared" si="3"/>
        <v>1190</v>
      </c>
      <c r="S31" s="20">
        <f>14</f>
        <v>14</v>
      </c>
      <c r="T31" s="19">
        <f t="shared" si="4"/>
        <v>85</v>
      </c>
      <c r="U31" s="19">
        <f t="shared" si="5"/>
        <v>1983.5</v>
      </c>
      <c r="V31" s="20">
        <f t="shared" si="6"/>
        <v>24.5</v>
      </c>
      <c r="W31" s="20">
        <f t="shared" si="7"/>
        <v>80.959183673469383</v>
      </c>
    </row>
    <row r="32" spans="1:23" x14ac:dyDescent="0.15">
      <c r="A32" s="12">
        <v>29</v>
      </c>
      <c r="B32" s="14" t="s">
        <v>43</v>
      </c>
      <c r="C32" s="8" t="s">
        <v>44</v>
      </c>
      <c r="D32" s="7" t="s">
        <v>18</v>
      </c>
      <c r="E32" s="5">
        <v>83</v>
      </c>
      <c r="F32" s="7" t="s">
        <v>18</v>
      </c>
      <c r="G32" s="7" t="s">
        <v>45</v>
      </c>
      <c r="H32" s="6">
        <v>75</v>
      </c>
      <c r="I32" s="6">
        <v>80</v>
      </c>
      <c r="J32" s="20">
        <f t="shared" si="0"/>
        <v>792</v>
      </c>
      <c r="K32" s="20">
        <f t="shared" si="1"/>
        <v>10.5</v>
      </c>
      <c r="L32" s="19">
        <f t="shared" si="2"/>
        <v>75.428571428571431</v>
      </c>
      <c r="N32" s="7" t="s">
        <v>43</v>
      </c>
      <c r="O32" s="7" t="s">
        <v>44</v>
      </c>
      <c r="P32" s="7" t="s">
        <v>18</v>
      </c>
      <c r="Q32" s="7" t="s">
        <v>18</v>
      </c>
      <c r="R32" s="20">
        <f t="shared" si="3"/>
        <v>1190</v>
      </c>
      <c r="S32" s="20">
        <f>14</f>
        <v>14</v>
      </c>
      <c r="T32" s="19">
        <f t="shared" si="4"/>
        <v>85</v>
      </c>
      <c r="U32" s="19">
        <f t="shared" si="5"/>
        <v>1982</v>
      </c>
      <c r="V32" s="20">
        <f t="shared" si="6"/>
        <v>24.5</v>
      </c>
      <c r="W32" s="20">
        <f t="shared" si="7"/>
        <v>80.897959183673464</v>
      </c>
    </row>
    <row r="33" spans="1:23" x14ac:dyDescent="0.15">
      <c r="A33" s="11">
        <v>30</v>
      </c>
      <c r="B33" s="14" t="s">
        <v>46</v>
      </c>
      <c r="C33" s="7" t="s">
        <v>47</v>
      </c>
      <c r="D33" s="7" t="s">
        <v>24</v>
      </c>
      <c r="E33" s="5">
        <v>83</v>
      </c>
      <c r="F33" s="7" t="s">
        <v>18</v>
      </c>
      <c r="G33" s="6">
        <v>60</v>
      </c>
      <c r="H33" s="6">
        <v>74</v>
      </c>
      <c r="I33" s="6">
        <v>79</v>
      </c>
      <c r="J33" s="20">
        <f t="shared" si="0"/>
        <v>791.5</v>
      </c>
      <c r="K33" s="20">
        <f t="shared" si="1"/>
        <v>10.5</v>
      </c>
      <c r="L33" s="19">
        <f t="shared" si="2"/>
        <v>75.38095238095238</v>
      </c>
      <c r="N33" s="7" t="s">
        <v>46</v>
      </c>
      <c r="O33" s="7" t="s">
        <v>47</v>
      </c>
      <c r="P33" s="7" t="s">
        <v>18</v>
      </c>
      <c r="Q33" s="7" t="s">
        <v>18</v>
      </c>
      <c r="R33" s="20">
        <f t="shared" si="3"/>
        <v>1190</v>
      </c>
      <c r="S33" s="20">
        <f>14</f>
        <v>14</v>
      </c>
      <c r="T33" s="19">
        <f t="shared" si="4"/>
        <v>85</v>
      </c>
      <c r="U33" s="19">
        <f t="shared" si="5"/>
        <v>1981.5</v>
      </c>
      <c r="V33" s="20">
        <f t="shared" si="6"/>
        <v>24.5</v>
      </c>
      <c r="W33" s="20">
        <f t="shared" si="7"/>
        <v>80.877551020408163</v>
      </c>
    </row>
    <row r="34" spans="1:23" x14ac:dyDescent="0.15">
      <c r="A34" s="11">
        <v>31</v>
      </c>
      <c r="B34" s="14" t="s">
        <v>78</v>
      </c>
      <c r="C34" s="7" t="s">
        <v>79</v>
      </c>
      <c r="D34" s="7" t="s">
        <v>18</v>
      </c>
      <c r="E34" s="5">
        <v>84</v>
      </c>
      <c r="F34" s="7" t="s">
        <v>18</v>
      </c>
      <c r="G34" s="6">
        <v>70</v>
      </c>
      <c r="H34" s="6">
        <v>63</v>
      </c>
      <c r="I34" s="6">
        <v>74</v>
      </c>
      <c r="J34" s="20">
        <f t="shared" si="0"/>
        <v>789</v>
      </c>
      <c r="K34" s="20">
        <f t="shared" si="1"/>
        <v>10.5</v>
      </c>
      <c r="L34" s="19">
        <f t="shared" si="2"/>
        <v>75.142857142857139</v>
      </c>
      <c r="N34" s="7" t="s">
        <v>78</v>
      </c>
      <c r="O34" s="7" t="s">
        <v>79</v>
      </c>
      <c r="P34" s="7" t="s">
        <v>18</v>
      </c>
      <c r="Q34" s="7" t="s">
        <v>18</v>
      </c>
      <c r="R34" s="20">
        <f t="shared" si="3"/>
        <v>1190</v>
      </c>
      <c r="S34" s="20">
        <f>14</f>
        <v>14</v>
      </c>
      <c r="T34" s="19">
        <f t="shared" si="4"/>
        <v>85</v>
      </c>
      <c r="U34" s="19">
        <f t="shared" si="5"/>
        <v>1979</v>
      </c>
      <c r="V34" s="20">
        <f t="shared" si="6"/>
        <v>24.5</v>
      </c>
      <c r="W34" s="20">
        <f t="shared" si="7"/>
        <v>80.775510204081627</v>
      </c>
    </row>
    <row r="35" spans="1:23" x14ac:dyDescent="0.15">
      <c r="A35" s="11">
        <v>32</v>
      </c>
      <c r="B35" s="14" t="s">
        <v>84</v>
      </c>
      <c r="C35" s="7" t="s">
        <v>85</v>
      </c>
      <c r="D35" s="7" t="s">
        <v>18</v>
      </c>
      <c r="E35" s="5">
        <v>79</v>
      </c>
      <c r="F35" s="7" t="s">
        <v>19</v>
      </c>
      <c r="G35" s="6">
        <v>68</v>
      </c>
      <c r="H35" s="6">
        <v>62</v>
      </c>
      <c r="I35" s="6">
        <v>70</v>
      </c>
      <c r="J35" s="20">
        <f t="shared" si="0"/>
        <v>773</v>
      </c>
      <c r="K35" s="20">
        <f t="shared" si="1"/>
        <v>10.5</v>
      </c>
      <c r="L35" s="19">
        <f t="shared" si="2"/>
        <v>73.61904761904762</v>
      </c>
      <c r="N35" s="7" t="s">
        <v>84</v>
      </c>
      <c r="O35" s="7" t="s">
        <v>85</v>
      </c>
      <c r="P35" s="7" t="s">
        <v>18</v>
      </c>
      <c r="Q35" s="7" t="s">
        <v>18</v>
      </c>
      <c r="R35" s="20">
        <f t="shared" si="3"/>
        <v>1190</v>
      </c>
      <c r="S35" s="20">
        <f>14</f>
        <v>14</v>
      </c>
      <c r="T35" s="19">
        <f t="shared" si="4"/>
        <v>85</v>
      </c>
      <c r="U35" s="19">
        <f t="shared" si="5"/>
        <v>1963</v>
      </c>
      <c r="V35" s="20">
        <f t="shared" si="6"/>
        <v>24.5</v>
      </c>
      <c r="W35" s="20">
        <f t="shared" si="7"/>
        <v>80.122448979591837</v>
      </c>
    </row>
    <row r="36" spans="1:23" x14ac:dyDescent="0.15">
      <c r="A36" s="11">
        <v>33</v>
      </c>
      <c r="B36" s="14" t="s">
        <v>50</v>
      </c>
      <c r="C36" s="7" t="s">
        <v>51</v>
      </c>
      <c r="D36" s="7" t="s">
        <v>18</v>
      </c>
      <c r="E36" s="5">
        <v>72</v>
      </c>
      <c r="F36" s="7" t="s">
        <v>18</v>
      </c>
      <c r="G36" s="6">
        <v>75</v>
      </c>
      <c r="H36" s="6">
        <v>72</v>
      </c>
      <c r="I36" s="6">
        <v>65</v>
      </c>
      <c r="J36" s="20">
        <f t="shared" si="0"/>
        <v>770.5</v>
      </c>
      <c r="K36" s="20">
        <f t="shared" si="1"/>
        <v>10.5</v>
      </c>
      <c r="L36" s="19">
        <f t="shared" si="2"/>
        <v>73.38095238095238</v>
      </c>
      <c r="N36" s="7" t="s">
        <v>50</v>
      </c>
      <c r="O36" s="7" t="s">
        <v>51</v>
      </c>
      <c r="P36" s="7" t="s">
        <v>18</v>
      </c>
      <c r="Q36" s="7" t="s">
        <v>18</v>
      </c>
      <c r="R36" s="20">
        <f t="shared" si="3"/>
        <v>1190</v>
      </c>
      <c r="S36" s="20">
        <f>14</f>
        <v>14</v>
      </c>
      <c r="T36" s="19">
        <f t="shared" si="4"/>
        <v>85</v>
      </c>
      <c r="U36" s="19">
        <f t="shared" si="5"/>
        <v>1960.5</v>
      </c>
      <c r="V36" s="20">
        <f t="shared" si="6"/>
        <v>24.5</v>
      </c>
      <c r="W36" s="20">
        <f t="shared" si="7"/>
        <v>80.020408163265301</v>
      </c>
    </row>
    <row r="37" spans="1:23" x14ac:dyDescent="0.15">
      <c r="A37" s="12">
        <v>34</v>
      </c>
      <c r="B37" s="14" t="s">
        <v>94</v>
      </c>
      <c r="C37" s="8" t="s">
        <v>95</v>
      </c>
      <c r="D37" s="7" t="s">
        <v>18</v>
      </c>
      <c r="E37" s="5">
        <v>77</v>
      </c>
      <c r="F37" s="7" t="s">
        <v>18</v>
      </c>
      <c r="G37" s="6">
        <v>62</v>
      </c>
      <c r="H37" s="7" t="s">
        <v>105</v>
      </c>
      <c r="I37" s="6">
        <v>82</v>
      </c>
      <c r="J37" s="20">
        <f t="shared" si="0"/>
        <v>753</v>
      </c>
      <c r="K37" s="20">
        <f t="shared" si="1"/>
        <v>10.5</v>
      </c>
      <c r="L37" s="19">
        <f t="shared" si="2"/>
        <v>71.714285714285708</v>
      </c>
      <c r="N37" s="7" t="s">
        <v>94</v>
      </c>
      <c r="O37" s="7" t="s">
        <v>95</v>
      </c>
      <c r="P37" s="7" t="s">
        <v>18</v>
      </c>
      <c r="Q37" s="7" t="s">
        <v>18</v>
      </c>
      <c r="R37" s="20">
        <f t="shared" si="3"/>
        <v>1190</v>
      </c>
      <c r="S37" s="20">
        <f>14</f>
        <v>14</v>
      </c>
      <c r="T37" s="19">
        <f t="shared" si="4"/>
        <v>85</v>
      </c>
      <c r="U37" s="19">
        <f t="shared" si="5"/>
        <v>1943</v>
      </c>
      <c r="V37" s="20">
        <f t="shared" si="6"/>
        <v>24.5</v>
      </c>
      <c r="W37" s="20">
        <f t="shared" si="7"/>
        <v>79.306122448979593</v>
      </c>
    </row>
    <row r="38" spans="1:23" x14ac:dyDescent="0.15">
      <c r="A38" s="11">
        <v>35</v>
      </c>
      <c r="B38" s="14" t="s">
        <v>64</v>
      </c>
      <c r="C38" s="7" t="s">
        <v>65</v>
      </c>
      <c r="D38" s="7" t="s">
        <v>18</v>
      </c>
      <c r="E38" s="5">
        <v>75</v>
      </c>
      <c r="F38" s="7" t="s">
        <v>18</v>
      </c>
      <c r="G38" s="6">
        <v>73</v>
      </c>
      <c r="H38" s="6">
        <v>80</v>
      </c>
      <c r="I38" s="6">
        <v>87</v>
      </c>
      <c r="J38" s="20">
        <f t="shared" si="0"/>
        <v>843.5</v>
      </c>
      <c r="K38" s="20">
        <f t="shared" si="1"/>
        <v>10.5</v>
      </c>
      <c r="L38" s="19">
        <f t="shared" si="2"/>
        <v>80.333333333333329</v>
      </c>
      <c r="N38" s="7" t="s">
        <v>64</v>
      </c>
      <c r="O38" s="7" t="s">
        <v>65</v>
      </c>
      <c r="P38" s="7" t="s">
        <v>24</v>
      </c>
      <c r="Q38" s="7" t="s">
        <v>18</v>
      </c>
      <c r="R38" s="20">
        <f t="shared" si="3"/>
        <v>1090</v>
      </c>
      <c r="S38" s="20">
        <f>14</f>
        <v>14</v>
      </c>
      <c r="T38" s="19">
        <f t="shared" si="4"/>
        <v>77.857142857142861</v>
      </c>
      <c r="U38" s="19">
        <f t="shared" si="5"/>
        <v>1933.5</v>
      </c>
      <c r="V38" s="20">
        <f t="shared" si="6"/>
        <v>24.5</v>
      </c>
      <c r="W38" s="20">
        <f t="shared" si="7"/>
        <v>78.91836734693878</v>
      </c>
    </row>
    <row r="39" spans="1:23" x14ac:dyDescent="0.15">
      <c r="A39" s="12">
        <v>36</v>
      </c>
      <c r="B39" s="14" t="s">
        <v>62</v>
      </c>
      <c r="C39" s="8" t="s">
        <v>63</v>
      </c>
      <c r="D39" s="7" t="s">
        <v>24</v>
      </c>
      <c r="E39" s="5">
        <v>83</v>
      </c>
      <c r="F39" s="7" t="s">
        <v>18</v>
      </c>
      <c r="G39" s="7" t="s">
        <v>45</v>
      </c>
      <c r="H39" s="6">
        <v>72</v>
      </c>
      <c r="I39" s="6">
        <v>65</v>
      </c>
      <c r="J39" s="20">
        <f t="shared" si="0"/>
        <v>738.5</v>
      </c>
      <c r="K39" s="20">
        <f t="shared" si="1"/>
        <v>10.5</v>
      </c>
      <c r="L39" s="19">
        <f t="shared" si="2"/>
        <v>70.333333333333329</v>
      </c>
      <c r="N39" s="7" t="s">
        <v>62</v>
      </c>
      <c r="O39" s="7" t="s">
        <v>63</v>
      </c>
      <c r="P39" s="7" t="s">
        <v>18</v>
      </c>
      <c r="Q39" s="7" t="s">
        <v>18</v>
      </c>
      <c r="R39" s="20">
        <f t="shared" si="3"/>
        <v>1190</v>
      </c>
      <c r="S39" s="20">
        <f>14</f>
        <v>14</v>
      </c>
      <c r="T39" s="19">
        <f t="shared" si="4"/>
        <v>85</v>
      </c>
      <c r="U39" s="19">
        <f t="shared" si="5"/>
        <v>1928.5</v>
      </c>
      <c r="V39" s="20">
        <f t="shared" si="6"/>
        <v>24.5</v>
      </c>
      <c r="W39" s="20">
        <f t="shared" si="7"/>
        <v>78.714285714285708</v>
      </c>
    </row>
    <row r="40" spans="1:23" x14ac:dyDescent="0.15">
      <c r="A40" s="11">
        <v>37</v>
      </c>
      <c r="B40" s="14" t="s">
        <v>74</v>
      </c>
      <c r="C40" s="7" t="s">
        <v>75</v>
      </c>
      <c r="D40" s="7" t="s">
        <v>18</v>
      </c>
      <c r="E40" s="5">
        <v>79</v>
      </c>
      <c r="F40" s="7" t="s">
        <v>18</v>
      </c>
      <c r="G40" s="6">
        <v>78</v>
      </c>
      <c r="H40" s="6">
        <v>71</v>
      </c>
      <c r="I40" s="6">
        <v>77</v>
      </c>
      <c r="J40" s="20">
        <f t="shared" si="0"/>
        <v>818.5</v>
      </c>
      <c r="K40" s="20">
        <f t="shared" si="1"/>
        <v>10.5</v>
      </c>
      <c r="L40" s="19">
        <f t="shared" si="2"/>
        <v>77.952380952380949</v>
      </c>
      <c r="N40" s="7" t="s">
        <v>74</v>
      </c>
      <c r="O40" s="7" t="s">
        <v>75</v>
      </c>
      <c r="P40" s="7" t="s">
        <v>24</v>
      </c>
      <c r="Q40" s="7" t="s">
        <v>18</v>
      </c>
      <c r="R40" s="20">
        <f t="shared" si="3"/>
        <v>1090</v>
      </c>
      <c r="S40" s="20">
        <f>14</f>
        <v>14</v>
      </c>
      <c r="T40" s="19">
        <f t="shared" si="4"/>
        <v>77.857142857142861</v>
      </c>
      <c r="U40" s="19">
        <f t="shared" si="5"/>
        <v>1908.5</v>
      </c>
      <c r="V40" s="20">
        <f t="shared" si="6"/>
        <v>24.5</v>
      </c>
      <c r="W40" s="20">
        <f t="shared" si="7"/>
        <v>77.897959183673464</v>
      </c>
    </row>
    <row r="41" spans="1:23" x14ac:dyDescent="0.15">
      <c r="A41" s="11">
        <v>38</v>
      </c>
      <c r="B41" s="14" t="s">
        <v>76</v>
      </c>
      <c r="C41" s="7" t="s">
        <v>77</v>
      </c>
      <c r="D41" s="7" t="s">
        <v>24</v>
      </c>
      <c r="E41" s="5">
        <v>81</v>
      </c>
      <c r="F41" s="7" t="s">
        <v>24</v>
      </c>
      <c r="G41" s="6">
        <v>62</v>
      </c>
      <c r="H41" s="6">
        <v>81</v>
      </c>
      <c r="I41" s="6">
        <v>88</v>
      </c>
      <c r="J41" s="20">
        <f t="shared" si="0"/>
        <v>818</v>
      </c>
      <c r="K41" s="20">
        <f t="shared" si="1"/>
        <v>10.5</v>
      </c>
      <c r="L41" s="19">
        <f t="shared" si="2"/>
        <v>77.904761904761898</v>
      </c>
      <c r="N41" s="7" t="s">
        <v>76</v>
      </c>
      <c r="O41" s="7" t="s">
        <v>77</v>
      </c>
      <c r="P41" s="7" t="s">
        <v>24</v>
      </c>
      <c r="Q41" s="7" t="s">
        <v>18</v>
      </c>
      <c r="R41" s="20">
        <f t="shared" si="3"/>
        <v>1090</v>
      </c>
      <c r="S41" s="20">
        <f>14</f>
        <v>14</v>
      </c>
      <c r="T41" s="19">
        <f t="shared" si="4"/>
        <v>77.857142857142861</v>
      </c>
      <c r="U41" s="19">
        <f t="shared" si="5"/>
        <v>1908</v>
      </c>
      <c r="V41" s="20">
        <f t="shared" si="6"/>
        <v>24.5</v>
      </c>
      <c r="W41" s="20">
        <f t="shared" si="7"/>
        <v>77.877551020408163</v>
      </c>
    </row>
    <row r="42" spans="1:23" x14ac:dyDescent="0.15">
      <c r="A42" s="11">
        <v>39</v>
      </c>
      <c r="B42" s="14" t="s">
        <v>90</v>
      </c>
      <c r="C42" s="7" t="s">
        <v>91</v>
      </c>
      <c r="D42" s="7" t="s">
        <v>24</v>
      </c>
      <c r="E42" s="5">
        <v>74</v>
      </c>
      <c r="F42" s="7" t="s">
        <v>18</v>
      </c>
      <c r="G42" s="6">
        <v>71</v>
      </c>
      <c r="H42" s="6">
        <v>79</v>
      </c>
      <c r="I42" s="6">
        <v>81</v>
      </c>
      <c r="J42" s="20">
        <f t="shared" si="0"/>
        <v>810.5</v>
      </c>
      <c r="K42" s="20">
        <f t="shared" si="1"/>
        <v>10.5</v>
      </c>
      <c r="L42" s="19">
        <f t="shared" si="2"/>
        <v>77.19047619047619</v>
      </c>
      <c r="N42" s="7" t="s">
        <v>90</v>
      </c>
      <c r="O42" s="7" t="s">
        <v>91</v>
      </c>
      <c r="P42" s="7" t="s">
        <v>24</v>
      </c>
      <c r="Q42" s="7" t="s">
        <v>18</v>
      </c>
      <c r="R42" s="20">
        <f t="shared" si="3"/>
        <v>1090</v>
      </c>
      <c r="S42" s="20">
        <f>14</f>
        <v>14</v>
      </c>
      <c r="T42" s="19">
        <f t="shared" si="4"/>
        <v>77.857142857142861</v>
      </c>
      <c r="U42" s="19">
        <f t="shared" si="5"/>
        <v>1900.5</v>
      </c>
      <c r="V42" s="20">
        <f t="shared" si="6"/>
        <v>24.5</v>
      </c>
      <c r="W42" s="20">
        <f t="shared" si="7"/>
        <v>77.571428571428569</v>
      </c>
    </row>
    <row r="43" spans="1:23" x14ac:dyDescent="0.15">
      <c r="A43" s="11">
        <v>40</v>
      </c>
      <c r="B43" s="14" t="s">
        <v>92</v>
      </c>
      <c r="C43" s="7" t="s">
        <v>93</v>
      </c>
      <c r="D43" s="7" t="s">
        <v>24</v>
      </c>
      <c r="E43" s="5">
        <v>82</v>
      </c>
      <c r="F43" s="7" t="s">
        <v>18</v>
      </c>
      <c r="G43" s="6">
        <v>68</v>
      </c>
      <c r="H43" s="6">
        <v>81</v>
      </c>
      <c r="I43" s="6">
        <v>75</v>
      </c>
      <c r="J43" s="20">
        <f t="shared" si="0"/>
        <v>809.5</v>
      </c>
      <c r="K43" s="20">
        <f t="shared" si="1"/>
        <v>10.5</v>
      </c>
      <c r="L43" s="19">
        <f t="shared" si="2"/>
        <v>77.095238095238102</v>
      </c>
      <c r="N43" s="7" t="s">
        <v>92</v>
      </c>
      <c r="O43" s="7" t="s">
        <v>93</v>
      </c>
      <c r="P43" s="7" t="s">
        <v>24</v>
      </c>
      <c r="Q43" s="7" t="s">
        <v>18</v>
      </c>
      <c r="R43" s="20">
        <f t="shared" si="3"/>
        <v>1090</v>
      </c>
      <c r="S43" s="20">
        <f>14</f>
        <v>14</v>
      </c>
      <c r="T43" s="19">
        <f t="shared" si="4"/>
        <v>77.857142857142861</v>
      </c>
      <c r="U43" s="19">
        <f t="shared" si="5"/>
        <v>1899.5</v>
      </c>
      <c r="V43" s="20">
        <f t="shared" si="6"/>
        <v>24.5</v>
      </c>
      <c r="W43" s="20">
        <f t="shared" si="7"/>
        <v>77.530612244897952</v>
      </c>
    </row>
    <row r="44" spans="1:23" x14ac:dyDescent="0.15">
      <c r="A44" s="12">
        <v>41</v>
      </c>
      <c r="B44" s="14" t="s">
        <v>98</v>
      </c>
      <c r="C44" s="8" t="s">
        <v>99</v>
      </c>
      <c r="D44" s="7" t="s">
        <v>18</v>
      </c>
      <c r="E44" s="5">
        <v>81</v>
      </c>
      <c r="F44" s="7" t="s">
        <v>18</v>
      </c>
      <c r="G44" s="6">
        <v>72</v>
      </c>
      <c r="H44" s="6">
        <v>69</v>
      </c>
      <c r="I44" s="7" t="s">
        <v>100</v>
      </c>
      <c r="J44" s="20">
        <f t="shared" si="0"/>
        <v>749</v>
      </c>
      <c r="K44" s="20">
        <f t="shared" si="1"/>
        <v>10.5</v>
      </c>
      <c r="L44" s="19">
        <f t="shared" si="2"/>
        <v>71.333333333333329</v>
      </c>
      <c r="N44" s="7" t="s">
        <v>98</v>
      </c>
      <c r="O44" s="7" t="s">
        <v>99</v>
      </c>
      <c r="P44" s="7" t="s">
        <v>24</v>
      </c>
      <c r="Q44" s="7" t="s">
        <v>18</v>
      </c>
      <c r="R44" s="20">
        <f t="shared" si="3"/>
        <v>1090</v>
      </c>
      <c r="S44" s="20">
        <f>14</f>
        <v>14</v>
      </c>
      <c r="T44" s="19">
        <f t="shared" si="4"/>
        <v>77.857142857142861</v>
      </c>
      <c r="U44" s="19">
        <f t="shared" si="5"/>
        <v>1839</v>
      </c>
      <c r="V44" s="20">
        <f t="shared" si="6"/>
        <v>24.5</v>
      </c>
      <c r="W44" s="20">
        <f t="shared" si="7"/>
        <v>75.061224489795919</v>
      </c>
    </row>
    <row r="45" spans="1:23" x14ac:dyDescent="0.15">
      <c r="A45" s="12">
        <v>42</v>
      </c>
      <c r="B45" s="16" t="s">
        <v>103</v>
      </c>
      <c r="C45" s="8" t="s">
        <v>104</v>
      </c>
      <c r="D45" s="7" t="s">
        <v>18</v>
      </c>
      <c r="E45" s="5">
        <v>85</v>
      </c>
      <c r="F45" s="7" t="s">
        <v>24</v>
      </c>
      <c r="G45" s="6">
        <v>62</v>
      </c>
      <c r="H45" s="6">
        <v>40</v>
      </c>
      <c r="I45" s="6">
        <v>80</v>
      </c>
      <c r="J45" s="20">
        <f t="shared" si="0"/>
        <v>734</v>
      </c>
      <c r="K45" s="20">
        <f t="shared" si="1"/>
        <v>10.5</v>
      </c>
      <c r="L45" s="19">
        <f t="shared" si="2"/>
        <v>69.904761904761898</v>
      </c>
      <c r="N45" s="7" t="s">
        <v>103</v>
      </c>
      <c r="O45" s="7" t="s">
        <v>104</v>
      </c>
      <c r="P45" s="7" t="s">
        <v>24</v>
      </c>
      <c r="Q45" s="7" t="s">
        <v>18</v>
      </c>
      <c r="R45" s="20">
        <f t="shared" si="3"/>
        <v>1090</v>
      </c>
      <c r="S45" s="20">
        <f>14</f>
        <v>14</v>
      </c>
      <c r="T45" s="19">
        <f t="shared" si="4"/>
        <v>77.857142857142861</v>
      </c>
      <c r="U45" s="19">
        <f t="shared" si="5"/>
        <v>1824</v>
      </c>
      <c r="V45" s="20">
        <f t="shared" si="6"/>
        <v>24.5</v>
      </c>
      <c r="W45" s="20">
        <f t="shared" si="7"/>
        <v>74.448979591836732</v>
      </c>
    </row>
    <row r="47" spans="1:23" ht="13.5" customHeight="1" x14ac:dyDescent="0.15">
      <c r="H47" s="23" t="s">
        <v>112</v>
      </c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23" x14ac:dyDescent="0.15"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8:18" x14ac:dyDescent="0.15"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8:18" x14ac:dyDescent="0.15"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8:18" x14ac:dyDescent="0.15"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8:18" x14ac:dyDescent="0.15"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8:18" x14ac:dyDescent="0.15"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</sheetData>
  <sortState ref="B3:W45">
    <sortCondition descending="1" ref="W3:W45"/>
  </sortState>
  <mergeCells count="3">
    <mergeCell ref="N1:T2"/>
    <mergeCell ref="H47:R53"/>
    <mergeCell ref="B1:L2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2015-09-10T08:13:00Z</dcterms:created>
  <dcterms:modified xsi:type="dcterms:W3CDTF">2015-09-19T07:33:34Z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