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83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F76" i="1" l="1"/>
  <c r="AF79" i="1"/>
  <c r="AF78" i="1"/>
  <c r="AF77" i="1"/>
  <c r="AF74" i="1"/>
  <c r="AF73" i="1"/>
  <c r="AF58" i="1"/>
  <c r="AF37" i="1"/>
  <c r="M63" i="1"/>
  <c r="M71" i="1"/>
  <c r="M72" i="1"/>
  <c r="M4" i="1" l="1"/>
  <c r="O4" i="1" s="1"/>
  <c r="AF4" i="1"/>
  <c r="AH4" i="1" s="1"/>
  <c r="AI4" i="1"/>
  <c r="AK4" i="1" s="1"/>
  <c r="AM4" i="1" s="1"/>
  <c r="AJ4" i="1"/>
  <c r="M5" i="1"/>
  <c r="O5" i="1" s="1"/>
  <c r="AF5" i="1"/>
  <c r="AH5" i="1" s="1"/>
  <c r="AJ5" i="1"/>
  <c r="M6" i="1"/>
  <c r="O6" i="1"/>
  <c r="AF6" i="1"/>
  <c r="AI6" i="1"/>
  <c r="AK6" i="1" s="1"/>
  <c r="AM6" i="1" s="1"/>
  <c r="AH6" i="1"/>
  <c r="AJ6" i="1"/>
  <c r="M7" i="1"/>
  <c r="O7" i="1"/>
  <c r="AF7" i="1"/>
  <c r="AH7" i="1"/>
  <c r="AJ7" i="1"/>
  <c r="M8" i="1"/>
  <c r="AI8" i="1" s="1"/>
  <c r="AK8" i="1" s="1"/>
  <c r="AM8" i="1" s="1"/>
  <c r="AF8" i="1"/>
  <c r="AH8" i="1"/>
  <c r="AJ8" i="1"/>
  <c r="M9" i="1"/>
  <c r="O9" i="1" s="1"/>
  <c r="AF9" i="1"/>
  <c r="AH9" i="1" s="1"/>
  <c r="AJ9" i="1"/>
  <c r="M10" i="1"/>
  <c r="O10" i="1"/>
  <c r="AF10" i="1"/>
  <c r="AI10" i="1"/>
  <c r="AK10" i="1" s="1"/>
  <c r="AM10" i="1" s="1"/>
  <c r="AH10" i="1"/>
  <c r="AJ10" i="1"/>
  <c r="M11" i="1"/>
  <c r="O11" i="1"/>
  <c r="AF11" i="1"/>
  <c r="AH11" i="1"/>
  <c r="AJ11" i="1"/>
  <c r="M12" i="1"/>
  <c r="O12" i="1" s="1"/>
  <c r="AF12" i="1"/>
  <c r="AH12" i="1" s="1"/>
  <c r="AJ12" i="1"/>
  <c r="M13" i="1"/>
  <c r="O13" i="1"/>
  <c r="AF13" i="1"/>
  <c r="AH13" i="1"/>
  <c r="AJ13" i="1"/>
  <c r="M14" i="1"/>
  <c r="O14" i="1" s="1"/>
  <c r="AF14" i="1"/>
  <c r="AH14" i="1" s="1"/>
  <c r="AJ14" i="1"/>
  <c r="M15" i="1"/>
  <c r="O15" i="1"/>
  <c r="AF15" i="1"/>
  <c r="AH15" i="1"/>
  <c r="AJ15" i="1"/>
  <c r="M16" i="1"/>
  <c r="O16" i="1" s="1"/>
  <c r="AF16" i="1"/>
  <c r="AJ16" i="1"/>
  <c r="M17" i="1"/>
  <c r="O17" i="1"/>
  <c r="AF17" i="1"/>
  <c r="AH17" i="1"/>
  <c r="AJ17" i="1"/>
  <c r="M18" i="1"/>
  <c r="O18" i="1" s="1"/>
  <c r="AF18" i="1"/>
  <c r="AJ18" i="1"/>
  <c r="M19" i="1"/>
  <c r="O19" i="1"/>
  <c r="AF19" i="1"/>
  <c r="AH19" i="1"/>
  <c r="AJ19" i="1"/>
  <c r="M20" i="1"/>
  <c r="O20" i="1" s="1"/>
  <c r="AF20" i="1"/>
  <c r="AH20" i="1" s="1"/>
  <c r="AJ20" i="1"/>
  <c r="M21" i="1"/>
  <c r="O21" i="1"/>
  <c r="AF21" i="1"/>
  <c r="AH21" i="1"/>
  <c r="AJ21" i="1"/>
  <c r="M22" i="1"/>
  <c r="O22" i="1" s="1"/>
  <c r="AF22" i="1"/>
  <c r="AH22" i="1" s="1"/>
  <c r="AI22" i="1"/>
  <c r="AK22" i="1" s="1"/>
  <c r="AM22" i="1" s="1"/>
  <c r="AJ22" i="1"/>
  <c r="M23" i="1"/>
  <c r="O23" i="1" s="1"/>
  <c r="AF23" i="1"/>
  <c r="AH23" i="1" s="1"/>
  <c r="AI23" i="1"/>
  <c r="AK23" i="1" s="1"/>
  <c r="AM23" i="1" s="1"/>
  <c r="AJ23" i="1"/>
  <c r="M24" i="1"/>
  <c r="O24" i="1" s="1"/>
  <c r="AF24" i="1"/>
  <c r="AH24" i="1" s="1"/>
  <c r="AJ24" i="1"/>
  <c r="M25" i="1"/>
  <c r="O25" i="1"/>
  <c r="AF25" i="1"/>
  <c r="AH25" i="1"/>
  <c r="AJ25" i="1"/>
  <c r="M26" i="1"/>
  <c r="O26" i="1" s="1"/>
  <c r="AF26" i="1"/>
  <c r="AH26" i="1" s="1"/>
  <c r="AJ26" i="1"/>
  <c r="M27" i="1"/>
  <c r="O27" i="1"/>
  <c r="AF27" i="1"/>
  <c r="AH27" i="1"/>
  <c r="AI27" i="1"/>
  <c r="AK27" i="1"/>
  <c r="AM27" i="1" s="1"/>
  <c r="AJ27" i="1"/>
  <c r="M28" i="1"/>
  <c r="O28" i="1"/>
  <c r="AF28" i="1"/>
  <c r="AH28" i="1"/>
  <c r="AJ28" i="1"/>
  <c r="M29" i="1"/>
  <c r="O29" i="1" s="1"/>
  <c r="AF29" i="1"/>
  <c r="AH29" i="1" s="1"/>
  <c r="AJ29" i="1"/>
  <c r="M30" i="1"/>
  <c r="O30" i="1"/>
  <c r="AF30" i="1"/>
  <c r="AH30" i="1"/>
  <c r="AJ30" i="1"/>
  <c r="M31" i="1"/>
  <c r="O31" i="1" s="1"/>
  <c r="AF31" i="1"/>
  <c r="AH31" i="1" s="1"/>
  <c r="AJ31" i="1"/>
  <c r="M32" i="1"/>
  <c r="O32" i="1"/>
  <c r="AF32" i="1"/>
  <c r="AH32" i="1"/>
  <c r="AJ32" i="1"/>
  <c r="M33" i="1"/>
  <c r="O33" i="1" s="1"/>
  <c r="AF33" i="1"/>
  <c r="AH33" i="1" s="1"/>
  <c r="AJ33" i="1"/>
  <c r="M34" i="1"/>
  <c r="O34" i="1"/>
  <c r="AF34" i="1"/>
  <c r="AH34" i="1"/>
  <c r="AJ34" i="1"/>
  <c r="M35" i="1"/>
  <c r="O35" i="1" s="1"/>
  <c r="AF35" i="1"/>
  <c r="AI35" i="1" s="1"/>
  <c r="AK35" i="1" s="1"/>
  <c r="AM35" i="1" s="1"/>
  <c r="AJ35" i="1"/>
  <c r="M36" i="1"/>
  <c r="O36" i="1" s="1"/>
  <c r="AF36" i="1"/>
  <c r="AH36" i="1" s="1"/>
  <c r="AJ36" i="1"/>
  <c r="M37" i="1"/>
  <c r="AI37" i="1"/>
  <c r="AK37" i="1" s="1"/>
  <c r="AM37" i="1" s="1"/>
  <c r="O37" i="1"/>
  <c r="AH37" i="1"/>
  <c r="AJ37" i="1"/>
  <c r="M38" i="1"/>
  <c r="O38" i="1" s="1"/>
  <c r="AF38" i="1"/>
  <c r="AH38" i="1" s="1"/>
  <c r="AJ38" i="1"/>
  <c r="M39" i="1"/>
  <c r="O39" i="1"/>
  <c r="AF39" i="1"/>
  <c r="AH39" i="1"/>
  <c r="AJ39" i="1"/>
  <c r="M40" i="1"/>
  <c r="O40" i="1" s="1"/>
  <c r="AF40" i="1"/>
  <c r="AH40" i="1" s="1"/>
  <c r="AJ40" i="1"/>
  <c r="M41" i="1"/>
  <c r="O41" i="1"/>
  <c r="AF41" i="1"/>
  <c r="AI41" i="1" s="1"/>
  <c r="AK41" i="1" s="1"/>
  <c r="AM41" i="1" s="1"/>
  <c r="AH41" i="1"/>
  <c r="AJ41" i="1"/>
  <c r="M42" i="1"/>
  <c r="O42" i="1"/>
  <c r="AF42" i="1"/>
  <c r="AH42" i="1"/>
  <c r="AJ42" i="1"/>
  <c r="M43" i="1"/>
  <c r="O43" i="1" s="1"/>
  <c r="AF43" i="1"/>
  <c r="AH43" i="1"/>
  <c r="AJ43" i="1"/>
  <c r="M44" i="1"/>
  <c r="O44" i="1" s="1"/>
  <c r="AF44" i="1"/>
  <c r="AH44" i="1" s="1"/>
  <c r="AJ44" i="1"/>
  <c r="M45" i="1"/>
  <c r="O45" i="1"/>
  <c r="AF45" i="1"/>
  <c r="AI45" i="1" s="1"/>
  <c r="AK45" i="1" s="1"/>
  <c r="AM45" i="1" s="1"/>
  <c r="AJ45" i="1"/>
  <c r="M46" i="1"/>
  <c r="O46" i="1"/>
  <c r="AF46" i="1"/>
  <c r="AH46" i="1"/>
  <c r="AJ46" i="1"/>
  <c r="M47" i="1"/>
  <c r="O47" i="1" s="1"/>
  <c r="AF47" i="1"/>
  <c r="AH47" i="1" s="1"/>
  <c r="AJ47" i="1"/>
  <c r="M48" i="1"/>
  <c r="O48" i="1"/>
  <c r="AF48" i="1"/>
  <c r="AH48" i="1"/>
  <c r="AJ48" i="1"/>
  <c r="M49" i="1"/>
  <c r="O49" i="1" s="1"/>
  <c r="AF49" i="1"/>
  <c r="AI49" i="1" s="1"/>
  <c r="AK49" i="1" s="1"/>
  <c r="AM49" i="1" s="1"/>
  <c r="AJ49" i="1"/>
  <c r="M50" i="1"/>
  <c r="O50" i="1" s="1"/>
  <c r="AF50" i="1"/>
  <c r="AH50" i="1" s="1"/>
  <c r="AJ50" i="1"/>
  <c r="M51" i="1"/>
  <c r="O51" i="1"/>
  <c r="AF51" i="1"/>
  <c r="AH51" i="1"/>
  <c r="AJ51" i="1"/>
  <c r="M52" i="1"/>
  <c r="O52" i="1" s="1"/>
  <c r="AF52" i="1"/>
  <c r="AH52" i="1" s="1"/>
  <c r="AJ52" i="1"/>
  <c r="M53" i="1"/>
  <c r="O53" i="1"/>
  <c r="AF53" i="1"/>
  <c r="AI53" i="1" s="1"/>
  <c r="AK53" i="1" s="1"/>
  <c r="AM53" i="1" s="1"/>
  <c r="AH53" i="1"/>
  <c r="AJ53" i="1"/>
  <c r="M54" i="1"/>
  <c r="O54" i="1"/>
  <c r="AF54" i="1"/>
  <c r="AH54" i="1"/>
  <c r="AJ54" i="1"/>
  <c r="M55" i="1"/>
  <c r="O55" i="1" s="1"/>
  <c r="AF55" i="1"/>
  <c r="AH55" i="1" s="1"/>
  <c r="AJ55" i="1"/>
  <c r="M56" i="1"/>
  <c r="O56" i="1"/>
  <c r="AF56" i="1"/>
  <c r="AH56" i="1"/>
  <c r="AJ56" i="1"/>
  <c r="M57" i="1"/>
  <c r="O57" i="1" s="1"/>
  <c r="AF57" i="1"/>
  <c r="AH57" i="1" s="1"/>
  <c r="AI57" i="1"/>
  <c r="AK57" i="1" s="1"/>
  <c r="AM57" i="1" s="1"/>
  <c r="AJ57" i="1"/>
  <c r="M58" i="1"/>
  <c r="O58" i="1" s="1"/>
  <c r="AH58" i="1"/>
  <c r="AJ58" i="1"/>
  <c r="M59" i="1"/>
  <c r="O59" i="1" s="1"/>
  <c r="AF59" i="1"/>
  <c r="AH59" i="1" s="1"/>
  <c r="AJ59" i="1"/>
  <c r="M60" i="1"/>
  <c r="O60" i="1"/>
  <c r="AF60" i="1"/>
  <c r="AH60" i="1"/>
  <c r="AJ60" i="1"/>
  <c r="M61" i="1"/>
  <c r="O61" i="1" s="1"/>
  <c r="AF61" i="1"/>
  <c r="AH61" i="1" s="1"/>
  <c r="AJ61" i="1"/>
  <c r="M62" i="1"/>
  <c r="O62" i="1"/>
  <c r="AF62" i="1"/>
  <c r="AJ62" i="1"/>
  <c r="O63" i="1"/>
  <c r="AF63" i="1"/>
  <c r="AH63" i="1" s="1"/>
  <c r="AJ63" i="1"/>
  <c r="M64" i="1"/>
  <c r="O64" i="1"/>
  <c r="AF64" i="1"/>
  <c r="AH64" i="1"/>
  <c r="AJ64" i="1"/>
  <c r="M65" i="1"/>
  <c r="O65" i="1" s="1"/>
  <c r="AF65" i="1"/>
  <c r="AH65" i="1" s="1"/>
  <c r="AI65" i="1"/>
  <c r="AK65" i="1" s="1"/>
  <c r="AM65" i="1" s="1"/>
  <c r="AJ65" i="1"/>
  <c r="M66" i="1"/>
  <c r="O66" i="1" s="1"/>
  <c r="AF66" i="1"/>
  <c r="AH66" i="1" s="1"/>
  <c r="AJ66" i="1"/>
  <c r="M67" i="1"/>
  <c r="O67" i="1"/>
  <c r="AF67" i="1"/>
  <c r="AH67" i="1"/>
  <c r="AJ67" i="1"/>
  <c r="M68" i="1"/>
  <c r="O68" i="1" s="1"/>
  <c r="AF68" i="1"/>
  <c r="AH68" i="1" s="1"/>
  <c r="AJ68" i="1"/>
  <c r="M69" i="1"/>
  <c r="AI69" i="1"/>
  <c r="AK69" i="1" s="1"/>
  <c r="AM69" i="1" s="1"/>
  <c r="AF69" i="1"/>
  <c r="AH69" i="1"/>
  <c r="AJ69" i="1"/>
  <c r="M70" i="1"/>
  <c r="O70" i="1" s="1"/>
  <c r="AF70" i="1"/>
  <c r="AH70" i="1" s="1"/>
  <c r="AJ70" i="1"/>
  <c r="O71" i="1"/>
  <c r="AF71" i="1"/>
  <c r="AH71" i="1" s="1"/>
  <c r="AJ71" i="1"/>
  <c r="O72" i="1"/>
  <c r="AF72" i="1"/>
  <c r="AH72" i="1" s="1"/>
  <c r="AJ72" i="1"/>
  <c r="M73" i="1"/>
  <c r="O73" i="1"/>
  <c r="AH73" i="1"/>
  <c r="AJ73" i="1"/>
  <c r="M74" i="1"/>
  <c r="AI74" i="1" s="1"/>
  <c r="AK74" i="1" s="1"/>
  <c r="AM74" i="1" s="1"/>
  <c r="O74" i="1"/>
  <c r="AH74" i="1"/>
  <c r="AJ74" i="1"/>
  <c r="M75" i="1"/>
  <c r="AI75" i="1" s="1"/>
  <c r="AK75" i="1" s="1"/>
  <c r="AM75" i="1" s="1"/>
  <c r="AF75" i="1"/>
  <c r="AH75" i="1"/>
  <c r="AJ75" i="1"/>
  <c r="M76" i="1"/>
  <c r="O76" i="1" s="1"/>
  <c r="AH76" i="1"/>
  <c r="AJ76" i="1"/>
  <c r="M77" i="1"/>
  <c r="AI77" i="1" s="1"/>
  <c r="AK77" i="1"/>
  <c r="AM77" i="1" s="1"/>
  <c r="AH77" i="1"/>
  <c r="AJ77" i="1"/>
  <c r="M78" i="1"/>
  <c r="O78" i="1"/>
  <c r="AH78" i="1"/>
  <c r="AJ78" i="1"/>
  <c r="M79" i="1"/>
  <c r="AI79" i="1"/>
  <c r="AK79" i="1" s="1"/>
  <c r="AM79" i="1" s="1"/>
  <c r="AH79" i="1"/>
  <c r="AJ79" i="1"/>
  <c r="AI64" i="1"/>
  <c r="AK64" i="1"/>
  <c r="AM64" i="1" s="1"/>
  <c r="AI56" i="1"/>
  <c r="AK56" i="1" s="1"/>
  <c r="AM56" i="1" s="1"/>
  <c r="AI51" i="1"/>
  <c r="AK51" i="1"/>
  <c r="AM51" i="1" s="1"/>
  <c r="AI48" i="1"/>
  <c r="AK48" i="1" s="1"/>
  <c r="AM48" i="1" s="1"/>
  <c r="AI40" i="1"/>
  <c r="AK40" i="1"/>
  <c r="AM40" i="1" s="1"/>
  <c r="AI32" i="1"/>
  <c r="AK32" i="1" s="1"/>
  <c r="AM32" i="1"/>
  <c r="AI24" i="1"/>
  <c r="AK24" i="1"/>
  <c r="AM24" i="1" s="1"/>
  <c r="AH18" i="1"/>
  <c r="AH16" i="1"/>
  <c r="AI76" i="1"/>
  <c r="AK76" i="1" s="1"/>
  <c r="AM76" i="1"/>
  <c r="AI70" i="1"/>
  <c r="AK70" i="1" s="1"/>
  <c r="AM70" i="1" s="1"/>
  <c r="AI63" i="1"/>
  <c r="AK63" i="1" s="1"/>
  <c r="AM63" i="1" s="1"/>
  <c r="AI31" i="1"/>
  <c r="AK31" i="1"/>
  <c r="AM31" i="1" s="1"/>
  <c r="AI15" i="1"/>
  <c r="AK15" i="1" s="1"/>
  <c r="AM15" i="1" s="1"/>
  <c r="AI14" i="1"/>
  <c r="AK14" i="1"/>
  <c r="AM14" i="1" s="1"/>
  <c r="AI78" i="1"/>
  <c r="AK78" i="1" s="1"/>
  <c r="AM78" i="1" s="1"/>
  <c r="O69" i="1"/>
  <c r="AI66" i="1"/>
  <c r="AK66" i="1" s="1"/>
  <c r="AM66" i="1"/>
  <c r="AI59" i="1"/>
  <c r="AK59" i="1"/>
  <c r="AM59" i="1" s="1"/>
  <c r="AI55" i="1"/>
  <c r="AK55" i="1" s="1"/>
  <c r="AM55" i="1"/>
  <c r="AI52" i="1"/>
  <c r="AK52" i="1"/>
  <c r="AM52" i="1" s="1"/>
  <c r="AI47" i="1"/>
  <c r="AK47" i="1" s="1"/>
  <c r="AM47" i="1"/>
  <c r="AI44" i="1"/>
  <c r="AK44" i="1"/>
  <c r="AM44" i="1" s="1"/>
  <c r="AI39" i="1"/>
  <c r="AK39" i="1" s="1"/>
  <c r="AM39" i="1"/>
  <c r="AI36" i="1"/>
  <c r="AK36" i="1"/>
  <c r="AM36" i="1" s="1"/>
  <c r="AI28" i="1"/>
  <c r="AK28" i="1" s="1"/>
  <c r="AM28" i="1"/>
  <c r="AI20" i="1"/>
  <c r="AK20" i="1"/>
  <c r="AM20" i="1" s="1"/>
  <c r="AI19" i="1"/>
  <c r="AK19" i="1" s="1"/>
  <c r="AM19" i="1"/>
  <c r="AI12" i="1"/>
  <c r="AK12" i="1"/>
  <c r="AM12" i="1" s="1"/>
  <c r="AI11" i="1"/>
  <c r="AK11" i="1" s="1"/>
  <c r="AM11" i="1"/>
  <c r="AI73" i="1"/>
  <c r="AK73" i="1"/>
  <c r="AM73" i="1" s="1"/>
  <c r="O79" i="1"/>
  <c r="O75" i="1"/>
  <c r="AI67" i="1"/>
  <c r="AK67" i="1" s="1"/>
  <c r="AM67" i="1" s="1"/>
  <c r="AH62" i="1"/>
  <c r="AI62" i="1"/>
  <c r="AK62" i="1" s="1"/>
  <c r="AM62" i="1"/>
  <c r="AI60" i="1"/>
  <c r="AK60" i="1"/>
  <c r="AM60" i="1" s="1"/>
  <c r="AI61" i="1"/>
  <c r="AK61" i="1" s="1"/>
  <c r="AM61" i="1"/>
  <c r="AI33" i="1"/>
  <c r="AK33" i="1"/>
  <c r="AM33" i="1" s="1"/>
  <c r="AI29" i="1"/>
  <c r="AK29" i="1" s="1"/>
  <c r="AM29" i="1"/>
  <c r="AI25" i="1"/>
  <c r="AK25" i="1"/>
  <c r="AM25" i="1" s="1"/>
  <c r="AI21" i="1"/>
  <c r="AK21" i="1" s="1"/>
  <c r="AM21" i="1"/>
  <c r="AI17" i="1"/>
  <c r="AK17" i="1"/>
  <c r="AM17" i="1" s="1"/>
  <c r="AI13" i="1"/>
  <c r="AK13" i="1" s="1"/>
  <c r="AM13" i="1"/>
  <c r="AI9" i="1"/>
  <c r="AK9" i="1"/>
  <c r="AM9" i="1" s="1"/>
  <c r="AI5" i="1"/>
  <c r="AK5" i="1" s="1"/>
  <c r="AM5" i="1"/>
  <c r="AI58" i="1"/>
  <c r="AK58" i="1"/>
  <c r="AM58" i="1" s="1"/>
  <c r="AI54" i="1"/>
  <c r="AK54" i="1" s="1"/>
  <c r="AM54" i="1"/>
  <c r="AI50" i="1"/>
  <c r="AK50" i="1"/>
  <c r="AM50" i="1" s="1"/>
  <c r="AI46" i="1"/>
  <c r="AK46" i="1" s="1"/>
  <c r="AM46" i="1"/>
  <c r="AI42" i="1"/>
  <c r="AK42" i="1"/>
  <c r="AM42" i="1" s="1"/>
  <c r="AI38" i="1"/>
  <c r="AK38" i="1" s="1"/>
  <c r="AM38" i="1"/>
  <c r="AI34" i="1"/>
  <c r="AK34" i="1"/>
  <c r="AM34" i="1" s="1"/>
  <c r="AI30" i="1"/>
  <c r="AK30" i="1" s="1"/>
  <c r="AM30" i="1"/>
  <c r="AI26" i="1"/>
  <c r="AK26" i="1"/>
  <c r="AM26" i="1" s="1"/>
  <c r="AI7" i="1"/>
  <c r="AK7" i="1"/>
  <c r="AM7" i="1" s="1"/>
  <c r="AI72" i="1" l="1"/>
  <c r="AK72" i="1" s="1"/>
  <c r="AM72" i="1" s="1"/>
  <c r="O77" i="1"/>
  <c r="AI71" i="1"/>
  <c r="AK71" i="1" s="1"/>
  <c r="AM71" i="1" s="1"/>
  <c r="AH49" i="1"/>
  <c r="AH45" i="1"/>
  <c r="AI43" i="1"/>
  <c r="AK43" i="1" s="1"/>
  <c r="AM43" i="1" s="1"/>
  <c r="AH35" i="1"/>
  <c r="AI18" i="1"/>
  <c r="AK18" i="1" s="1"/>
  <c r="AM18" i="1" s="1"/>
  <c r="AI16" i="1"/>
  <c r="AK16" i="1" s="1"/>
  <c r="AM16" i="1" s="1"/>
  <c r="O8" i="1"/>
  <c r="AI68" i="1"/>
  <c r="AK68" i="1" s="1"/>
  <c r="AM68" i="1" s="1"/>
</calcChain>
</file>

<file path=xl/sharedStrings.xml><?xml version="1.0" encoding="utf-8"?>
<sst xmlns="http://schemas.openxmlformats.org/spreadsheetml/2006/main" count="545" uniqueCount="213">
  <si>
    <t xml:space="preserve">2014-2015学年第2学期班级成绩汇总表      
      </t>
  </si>
  <si>
    <t>序号</t>
  </si>
  <si>
    <t>学号</t>
  </si>
  <si>
    <t>姓名</t>
  </si>
  <si>
    <t>城市地理学/选修课/2</t>
  </si>
  <si>
    <t>建筑模型制作/选修课/2</t>
  </si>
  <si>
    <t>测量学/选修课/2</t>
  </si>
  <si>
    <t>环境心理学/选修课/2</t>
  </si>
  <si>
    <t>音乐鉴赏/拓展选修课/2</t>
  </si>
  <si>
    <t>城市发展史/选修课/4</t>
  </si>
  <si>
    <t>建筑设计(三)/必修课/7.5</t>
  </si>
  <si>
    <t>建筑制图计算机辅助设计(二)/选修课/1.5</t>
  </si>
  <si>
    <t>城市详规原理/必修课/3</t>
  </si>
  <si>
    <t>加权成绩1</t>
  </si>
  <si>
    <t>学分1</t>
  </si>
  <si>
    <t>综合成绩1</t>
  </si>
  <si>
    <t>城市环境与城市生态学 /选修课/2</t>
  </si>
  <si>
    <t>城市详规设计(一)/必修课/5</t>
  </si>
  <si>
    <t>旅游景区规划/选修课/3</t>
  </si>
  <si>
    <t>城市道路与交通规划/选修课/2.5</t>
  </si>
  <si>
    <t>城市社会学/选修课/2</t>
  </si>
  <si>
    <t>建筑外部空间设计/选修课/2</t>
  </si>
  <si>
    <t>城市总规原理/必修课/3</t>
  </si>
  <si>
    <t>城市详规设计(二)/必修课/5</t>
  </si>
  <si>
    <t>园林植物学/选修课/1.5</t>
  </si>
  <si>
    <t>中外建筑史/选修课/4</t>
  </si>
  <si>
    <t>城市规划专业实习/实践课/1</t>
  </si>
  <si>
    <t>景观规划设计/选修课/3</t>
  </si>
  <si>
    <t>认识实习/实践课/1</t>
  </si>
  <si>
    <t>加权成绩2</t>
  </si>
  <si>
    <t xml:space="preserve">学分2 </t>
  </si>
  <si>
    <t>综合成绩2</t>
  </si>
  <si>
    <t>总学分</t>
  </si>
  <si>
    <t>总综合成绩</t>
  </si>
  <si>
    <t>120907129</t>
  </si>
  <si>
    <t>武晓霞</t>
  </si>
  <si>
    <t/>
  </si>
  <si>
    <t>120907136</t>
  </si>
  <si>
    <t>张楠</t>
  </si>
  <si>
    <t>120907216</t>
  </si>
  <si>
    <t>卢月青</t>
  </si>
  <si>
    <t>120907121</t>
  </si>
  <si>
    <t>时冬霞</t>
  </si>
  <si>
    <t>120907110</t>
  </si>
  <si>
    <t>李若涵</t>
  </si>
  <si>
    <t>120907128</t>
  </si>
  <si>
    <t>卫永丰</t>
  </si>
  <si>
    <t>120907201</t>
  </si>
  <si>
    <t>曹宏岩</t>
  </si>
  <si>
    <t>120907133</t>
  </si>
  <si>
    <t>张琼</t>
  </si>
  <si>
    <t>120907131</t>
  </si>
  <si>
    <t>于月</t>
  </si>
  <si>
    <t>120907102</t>
  </si>
  <si>
    <t>曹蒙雅</t>
  </si>
  <si>
    <t>120907210</t>
  </si>
  <si>
    <t>李晓宇</t>
  </si>
  <si>
    <t>120907125</t>
  </si>
  <si>
    <t>王亚娜</t>
  </si>
  <si>
    <t>120907118</t>
  </si>
  <si>
    <t>孟俊林</t>
  </si>
  <si>
    <t>120907119</t>
  </si>
  <si>
    <t>潘文静</t>
  </si>
  <si>
    <t>120907205</t>
  </si>
  <si>
    <t>高萌萌</t>
  </si>
  <si>
    <t>120907114</t>
  </si>
  <si>
    <t>刘方</t>
  </si>
  <si>
    <t>120907113</t>
  </si>
  <si>
    <t>李琰鸣</t>
  </si>
  <si>
    <t>120907112</t>
  </si>
  <si>
    <t>李亚平</t>
  </si>
  <si>
    <t>120907224</t>
  </si>
  <si>
    <t>王思梦</t>
  </si>
  <si>
    <t>120907204</t>
  </si>
  <si>
    <t>陈茜</t>
  </si>
  <si>
    <t>120907235</t>
  </si>
  <si>
    <t>张倩倩</t>
  </si>
  <si>
    <t>56</t>
  </si>
  <si>
    <t>120907218</t>
  </si>
  <si>
    <t>牛晶晶</t>
  </si>
  <si>
    <t>120907214</t>
  </si>
  <si>
    <t>刘莹</t>
  </si>
  <si>
    <t>120907234</t>
  </si>
  <si>
    <t>张晓敏</t>
  </si>
  <si>
    <t>120907212</t>
  </si>
  <si>
    <t>李扬</t>
  </si>
  <si>
    <t>120907103</t>
  </si>
  <si>
    <t>常明</t>
  </si>
  <si>
    <t>120907217</t>
  </si>
  <si>
    <t>马丽珠</t>
  </si>
  <si>
    <t>120907219</t>
  </si>
  <si>
    <t>祁珂</t>
  </si>
  <si>
    <t>120907238</t>
  </si>
  <si>
    <t>周闯</t>
  </si>
  <si>
    <t>120907223</t>
  </si>
  <si>
    <t>王美洁</t>
  </si>
  <si>
    <t>120907220</t>
  </si>
  <si>
    <t>任付立</t>
  </si>
  <si>
    <t>120907227</t>
  </si>
  <si>
    <t>魏智丹</t>
  </si>
  <si>
    <t>120907127</t>
  </si>
  <si>
    <t>王志峰</t>
  </si>
  <si>
    <t>120907135</t>
  </si>
  <si>
    <t>张振显</t>
  </si>
  <si>
    <t>49</t>
  </si>
  <si>
    <t>120907222</t>
  </si>
  <si>
    <t>王海鹏</t>
  </si>
  <si>
    <t>53</t>
  </si>
  <si>
    <t>120907232</t>
  </si>
  <si>
    <t>张梦娇</t>
  </si>
  <si>
    <t>120907211</t>
  </si>
  <si>
    <t>李雅琴</t>
  </si>
  <si>
    <t>120907206</t>
  </si>
  <si>
    <t>何勇</t>
  </si>
  <si>
    <t>46</t>
  </si>
  <si>
    <t>120907215</t>
  </si>
  <si>
    <t>龙文燕</t>
  </si>
  <si>
    <t>120907134</t>
  </si>
  <si>
    <t>张腾</t>
  </si>
  <si>
    <t>120907106</t>
  </si>
  <si>
    <t>高焱</t>
  </si>
  <si>
    <t>120907101</t>
  </si>
  <si>
    <t>包婷婷</t>
  </si>
  <si>
    <t>120907225</t>
  </si>
  <si>
    <t>王悦</t>
  </si>
  <si>
    <t>120907202</t>
  </si>
  <si>
    <t>曹云豪</t>
  </si>
  <si>
    <t>120907236</t>
  </si>
  <si>
    <t>赵德亮</t>
  </si>
  <si>
    <t>120907116</t>
  </si>
  <si>
    <t>龙子思</t>
  </si>
  <si>
    <t>52</t>
  </si>
  <si>
    <t>120907126</t>
  </si>
  <si>
    <t>王哲</t>
  </si>
  <si>
    <t>120907122</t>
  </si>
  <si>
    <t>王高锋</t>
  </si>
  <si>
    <t>40</t>
  </si>
  <si>
    <t>54</t>
  </si>
  <si>
    <t>120907221</t>
  </si>
  <si>
    <t>史光泽</t>
  </si>
  <si>
    <t>120907207</t>
  </si>
  <si>
    <t>贾伟涛</t>
  </si>
  <si>
    <t>39</t>
  </si>
  <si>
    <t>120907213</t>
  </si>
  <si>
    <t>李鑫</t>
  </si>
  <si>
    <t>43</t>
  </si>
  <si>
    <t>120907124</t>
  </si>
  <si>
    <t>王赛楠</t>
  </si>
  <si>
    <t>57</t>
  </si>
  <si>
    <t>120907120</t>
  </si>
  <si>
    <t>钱双宝</t>
  </si>
  <si>
    <t>120907130</t>
  </si>
  <si>
    <t>谢伟乾</t>
  </si>
  <si>
    <t>120907229</t>
  </si>
  <si>
    <t>夏雨薇</t>
  </si>
  <si>
    <t>0</t>
  </si>
  <si>
    <t>120907132</t>
  </si>
  <si>
    <t>张静泊</t>
  </si>
  <si>
    <t>120907226</t>
  </si>
  <si>
    <t>王震宇</t>
  </si>
  <si>
    <t>120409129</t>
  </si>
  <si>
    <t>王慧</t>
  </si>
  <si>
    <t>120907107</t>
  </si>
  <si>
    <t>黄义栋</t>
  </si>
  <si>
    <t>120907230</t>
  </si>
  <si>
    <t>于潜</t>
  </si>
  <si>
    <t>50</t>
  </si>
  <si>
    <t>120907105</t>
  </si>
  <si>
    <t>丁文明</t>
  </si>
  <si>
    <t>120907231</t>
  </si>
  <si>
    <t>张红达</t>
  </si>
  <si>
    <t>120907111</t>
  </si>
  <si>
    <t>李小春</t>
  </si>
  <si>
    <t>120907208</t>
  </si>
  <si>
    <t>李丁</t>
  </si>
  <si>
    <t>44</t>
  </si>
  <si>
    <t>120907239</t>
  </si>
  <si>
    <t>朱光辉</t>
  </si>
  <si>
    <t>55</t>
  </si>
  <si>
    <t>120907123</t>
  </si>
  <si>
    <t>王金博</t>
  </si>
  <si>
    <t>120907139</t>
  </si>
  <si>
    <t>周园明</t>
  </si>
  <si>
    <t>51</t>
  </si>
  <si>
    <t>120907233</t>
  </si>
  <si>
    <t>张森林</t>
  </si>
  <si>
    <t>45</t>
  </si>
  <si>
    <t>120907108</t>
  </si>
  <si>
    <t>孔俊</t>
  </si>
  <si>
    <t>120907228</t>
  </si>
  <si>
    <t>翁亚南</t>
  </si>
  <si>
    <t>120907237</t>
  </si>
  <si>
    <t>郑士玉</t>
  </si>
  <si>
    <t>120907117</t>
  </si>
  <si>
    <t>罗瑞源</t>
  </si>
  <si>
    <t>120907137</t>
  </si>
  <si>
    <t>赵严冲</t>
  </si>
  <si>
    <t>27</t>
  </si>
  <si>
    <t>120907141</t>
  </si>
  <si>
    <t>邹友开</t>
  </si>
  <si>
    <t>24</t>
  </si>
  <si>
    <t>26</t>
  </si>
  <si>
    <t>120907138</t>
  </si>
  <si>
    <t>钟宇轩</t>
  </si>
  <si>
    <t>21</t>
  </si>
  <si>
    <t>38</t>
  </si>
  <si>
    <t>120907203</t>
  </si>
  <si>
    <t>陈晨</t>
  </si>
  <si>
    <t xml:space="preserve">2014-2015学年第1学期班级成绩汇总表      
      </t>
    <phoneticPr fontId="3" type="noConversion"/>
  </si>
  <si>
    <t>六级加分</t>
    <phoneticPr fontId="3" type="noConversion"/>
  </si>
  <si>
    <t>最终成绩</t>
    <phoneticPr fontId="3" type="noConversion"/>
  </si>
  <si>
    <t>备注：标红的为有科目挂科的，序号标红的为一学年中有挂科情况</t>
    <phoneticPr fontId="3" type="noConversion"/>
  </si>
  <si>
    <t>总加权成绩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</si>
</sst>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11"/>
      <color indexed="8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0" fillId="0" borderId="0" xfId="0" applyNumberFormat="1">
      <alignment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8"/>
  <sheetViews>
    <sheetView tabSelected="1" topLeftCell="Y1" zoomScaleNormal="100" zoomScaleSheetLayoutView="100" workbookViewId="0">
      <selection activeCell="AE9" sqref="AE9"/>
    </sheetView>
  </sheetViews>
  <sheetFormatPr defaultColWidth="9" defaultRowHeight="14.25" x14ac:dyDescent="0.15"/>
  <cols>
    <col min="1" max="1" width="5" style="2" customWidth="1"/>
    <col min="2" max="2" width="9.75" customWidth="1"/>
    <col min="13" max="13" width="10.5" customWidth="1"/>
    <col min="15" max="15" width="15.25" style="10" customWidth="1"/>
    <col min="16" max="16" width="5.5" customWidth="1"/>
    <col min="17" max="17" width="11.375" customWidth="1"/>
    <col min="32" max="32" width="12.375" customWidth="1"/>
    <col min="34" max="34" width="13.875" customWidth="1"/>
    <col min="35" max="35" width="13" customWidth="1"/>
    <col min="37" max="37" width="12.625" bestFit="1" customWidth="1"/>
    <col min="39" max="39" width="14.625" customWidth="1"/>
  </cols>
  <sheetData>
    <row r="1" spans="1:39" ht="14.25" customHeight="1" x14ac:dyDescent="0.15">
      <c r="B1" s="21" t="s">
        <v>208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Q1" s="21" t="s">
        <v>0</v>
      </c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9" x14ac:dyDescent="0.1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</row>
    <row r="3" spans="1:39" s="14" customFormat="1" ht="69.75" customHeight="1" x14ac:dyDescent="0.15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5" t="s">
        <v>13</v>
      </c>
      <c r="N3" s="15" t="s">
        <v>14</v>
      </c>
      <c r="O3" s="16" t="s">
        <v>15</v>
      </c>
      <c r="P3" s="13"/>
      <c r="Q3" s="12" t="s">
        <v>2</v>
      </c>
      <c r="R3" s="12" t="s">
        <v>3</v>
      </c>
      <c r="S3" s="12" t="s">
        <v>16</v>
      </c>
      <c r="T3" s="12" t="s">
        <v>17</v>
      </c>
      <c r="U3" s="12" t="s">
        <v>18</v>
      </c>
      <c r="V3" s="12" t="s">
        <v>19</v>
      </c>
      <c r="W3" s="12" t="s">
        <v>20</v>
      </c>
      <c r="X3" s="12" t="s">
        <v>21</v>
      </c>
      <c r="Y3" s="12" t="s">
        <v>22</v>
      </c>
      <c r="Z3" s="12" t="s">
        <v>23</v>
      </c>
      <c r="AA3" s="12" t="s">
        <v>24</v>
      </c>
      <c r="AB3" s="12" t="s">
        <v>25</v>
      </c>
      <c r="AC3" s="12" t="s">
        <v>26</v>
      </c>
      <c r="AD3" s="12" t="s">
        <v>27</v>
      </c>
      <c r="AE3" s="12" t="s">
        <v>28</v>
      </c>
      <c r="AF3" s="19" t="s">
        <v>29</v>
      </c>
      <c r="AG3" s="19" t="s">
        <v>30</v>
      </c>
      <c r="AH3" s="19" t="s">
        <v>31</v>
      </c>
      <c r="AI3" s="19" t="s">
        <v>212</v>
      </c>
      <c r="AJ3" s="19" t="s">
        <v>32</v>
      </c>
      <c r="AK3" s="19" t="s">
        <v>33</v>
      </c>
      <c r="AL3" s="19" t="s">
        <v>209</v>
      </c>
      <c r="AM3" s="19" t="s">
        <v>210</v>
      </c>
    </row>
    <row r="4" spans="1:39" s="1" customFormat="1" ht="13.5" x14ac:dyDescent="0.15">
      <c r="A4" s="3">
        <v>1</v>
      </c>
      <c r="B4" s="7" t="s">
        <v>34</v>
      </c>
      <c r="C4" s="7" t="s">
        <v>35</v>
      </c>
      <c r="D4" s="5">
        <v>92</v>
      </c>
      <c r="E4" s="5">
        <v>86</v>
      </c>
      <c r="F4" s="5">
        <v>97</v>
      </c>
      <c r="G4" s="5">
        <v>91</v>
      </c>
      <c r="H4" s="8" t="s">
        <v>36</v>
      </c>
      <c r="I4" s="5">
        <v>87</v>
      </c>
      <c r="J4" s="5">
        <v>90</v>
      </c>
      <c r="K4" s="5">
        <v>88</v>
      </c>
      <c r="L4" s="5">
        <v>83</v>
      </c>
      <c r="M4" s="17">
        <f t="shared" ref="M4:M35" si="0">D4*2+E4*2+F4*2+G4*2+I4*4+J4*7.5+K4*1.5+L4*3</f>
        <v>2136</v>
      </c>
      <c r="N4" s="17">
        <v>24</v>
      </c>
      <c r="O4" s="18">
        <f t="shared" ref="O4:O35" si="1">M4/N4</f>
        <v>89</v>
      </c>
      <c r="P4" s="6"/>
      <c r="Q4" s="7" t="s">
        <v>34</v>
      </c>
      <c r="R4" s="7" t="s">
        <v>35</v>
      </c>
      <c r="S4" s="4">
        <v>92</v>
      </c>
      <c r="T4" s="4">
        <v>88</v>
      </c>
      <c r="U4" s="4">
        <v>90</v>
      </c>
      <c r="V4" s="4">
        <v>88</v>
      </c>
      <c r="W4" s="4">
        <v>89</v>
      </c>
      <c r="X4" s="4">
        <v>90</v>
      </c>
      <c r="Y4" s="4">
        <v>77</v>
      </c>
      <c r="Z4" s="4">
        <v>90</v>
      </c>
      <c r="AA4" s="4">
        <v>85</v>
      </c>
      <c r="AB4" s="7" t="s">
        <v>36</v>
      </c>
      <c r="AC4" s="4">
        <v>84</v>
      </c>
      <c r="AD4" s="4">
        <v>87</v>
      </c>
      <c r="AE4" s="4">
        <v>84</v>
      </c>
      <c r="AF4" s="20">
        <f>S4*2+T4*5+U4*3+V4*2.5+W4*2+X4*2+Y4*3+Z4*5+AA4*1.5+AC4*1+AD4*3+AE4*1</f>
        <v>2709.5</v>
      </c>
      <c r="AG4" s="20">
        <v>31</v>
      </c>
      <c r="AH4" s="20">
        <f t="shared" ref="AH4:AH35" si="2">AF4/AG4</f>
        <v>87.403225806451616</v>
      </c>
      <c r="AI4" s="20">
        <f t="shared" ref="AI4:AI35" si="3">M4+AF4</f>
        <v>4845.5</v>
      </c>
      <c r="AJ4" s="20">
        <f t="shared" ref="AJ4:AJ35" si="4">N4+AG4</f>
        <v>55</v>
      </c>
      <c r="AK4" s="20">
        <f t="shared" ref="AK4:AK35" si="5">AI4/AJ4</f>
        <v>88.1</v>
      </c>
      <c r="AL4" s="20">
        <v>0</v>
      </c>
      <c r="AM4" s="20">
        <f t="shared" ref="AM4:AM35" si="6">AK4+AL4</f>
        <v>88.1</v>
      </c>
    </row>
    <row r="5" spans="1:39" s="1" customFormat="1" ht="13.5" x14ac:dyDescent="0.15">
      <c r="A5" s="3">
        <v>2</v>
      </c>
      <c r="B5" s="7" t="s">
        <v>37</v>
      </c>
      <c r="C5" s="7" t="s">
        <v>38</v>
      </c>
      <c r="D5" s="5">
        <v>78</v>
      </c>
      <c r="E5" s="5">
        <v>86</v>
      </c>
      <c r="F5" s="5">
        <v>93</v>
      </c>
      <c r="G5" s="5">
        <v>86</v>
      </c>
      <c r="H5" s="8" t="s">
        <v>36</v>
      </c>
      <c r="I5" s="5">
        <v>88</v>
      </c>
      <c r="J5" s="5">
        <v>89</v>
      </c>
      <c r="K5" s="5">
        <v>89</v>
      </c>
      <c r="L5" s="5">
        <v>84</v>
      </c>
      <c r="M5" s="17">
        <f t="shared" si="0"/>
        <v>2091</v>
      </c>
      <c r="N5" s="17">
        <v>24</v>
      </c>
      <c r="O5" s="18">
        <f t="shared" si="1"/>
        <v>87.125</v>
      </c>
      <c r="P5" s="6"/>
      <c r="Q5" s="7" t="s">
        <v>37</v>
      </c>
      <c r="R5" s="7" t="s">
        <v>38</v>
      </c>
      <c r="S5" s="4">
        <v>91</v>
      </c>
      <c r="T5" s="4">
        <v>88</v>
      </c>
      <c r="U5" s="4">
        <v>90</v>
      </c>
      <c r="V5" s="4">
        <v>90</v>
      </c>
      <c r="W5" s="4">
        <v>89</v>
      </c>
      <c r="X5" s="4">
        <v>85</v>
      </c>
      <c r="Y5" s="4">
        <v>73</v>
      </c>
      <c r="Z5" s="4">
        <v>90</v>
      </c>
      <c r="AA5" s="4">
        <v>87</v>
      </c>
      <c r="AB5" s="7" t="s">
        <v>36</v>
      </c>
      <c r="AC5" s="4">
        <v>85</v>
      </c>
      <c r="AD5" s="4">
        <v>84</v>
      </c>
      <c r="AE5" s="4">
        <v>85</v>
      </c>
      <c r="AF5" s="20">
        <f>S5*2+T5*5+U5*3+V5*2.5+W5*2+X5*2+Y5*3+Z5*5+AA5*1.5+AC5*1+AD5*3+AE5*1</f>
        <v>2686.5</v>
      </c>
      <c r="AG5" s="20">
        <v>31</v>
      </c>
      <c r="AH5" s="20">
        <f t="shared" si="2"/>
        <v>86.661290322580641</v>
      </c>
      <c r="AI5" s="20">
        <f t="shared" si="3"/>
        <v>4777.5</v>
      </c>
      <c r="AJ5" s="20">
        <f t="shared" si="4"/>
        <v>55</v>
      </c>
      <c r="AK5" s="20">
        <f t="shared" si="5"/>
        <v>86.86363636363636</v>
      </c>
      <c r="AL5" s="20">
        <v>0</v>
      </c>
      <c r="AM5" s="20">
        <f t="shared" si="6"/>
        <v>86.86363636363636</v>
      </c>
    </row>
    <row r="6" spans="1:39" s="1" customFormat="1" ht="13.5" x14ac:dyDescent="0.15">
      <c r="A6" s="3">
        <v>3</v>
      </c>
      <c r="B6" s="7" t="s">
        <v>39</v>
      </c>
      <c r="C6" s="7" t="s">
        <v>40</v>
      </c>
      <c r="D6" s="5">
        <v>87</v>
      </c>
      <c r="E6" s="5">
        <v>87</v>
      </c>
      <c r="F6" s="5">
        <v>87</v>
      </c>
      <c r="G6" s="5">
        <v>82</v>
      </c>
      <c r="H6" s="8" t="s">
        <v>36</v>
      </c>
      <c r="I6" s="5">
        <v>84</v>
      </c>
      <c r="J6" s="5">
        <v>89</v>
      </c>
      <c r="K6" s="5">
        <v>84</v>
      </c>
      <c r="L6" s="5">
        <v>80</v>
      </c>
      <c r="M6" s="17">
        <f t="shared" si="0"/>
        <v>2055.5</v>
      </c>
      <c r="N6" s="17">
        <v>24</v>
      </c>
      <c r="O6" s="18">
        <f t="shared" si="1"/>
        <v>85.645833333333329</v>
      </c>
      <c r="P6" s="6"/>
      <c r="Q6" s="7" t="s">
        <v>39</v>
      </c>
      <c r="R6" s="7" t="s">
        <v>40</v>
      </c>
      <c r="S6" s="4">
        <v>93</v>
      </c>
      <c r="T6" s="4">
        <v>87</v>
      </c>
      <c r="U6" s="4">
        <v>85</v>
      </c>
      <c r="V6" s="4">
        <v>81</v>
      </c>
      <c r="W6" s="4">
        <v>91</v>
      </c>
      <c r="X6" s="4">
        <v>90</v>
      </c>
      <c r="Y6" s="4">
        <v>83</v>
      </c>
      <c r="Z6" s="4">
        <v>86</v>
      </c>
      <c r="AA6" s="4">
        <v>88</v>
      </c>
      <c r="AB6" s="7" t="s">
        <v>36</v>
      </c>
      <c r="AC6" s="4">
        <v>85</v>
      </c>
      <c r="AD6" s="4">
        <v>85</v>
      </c>
      <c r="AE6" s="4">
        <v>85</v>
      </c>
      <c r="AF6" s="20">
        <f>S6*2+T6*5+U6*3+V6*2.5+W6*2+X6*2+Y6*3+Z6*5+AA6*1.5+AC6*1+AD6*3+AE6*1</f>
        <v>2676.5</v>
      </c>
      <c r="AG6" s="20">
        <v>31</v>
      </c>
      <c r="AH6" s="20">
        <f t="shared" si="2"/>
        <v>86.338709677419359</v>
      </c>
      <c r="AI6" s="20">
        <f t="shared" si="3"/>
        <v>4732</v>
      </c>
      <c r="AJ6" s="20">
        <f t="shared" si="4"/>
        <v>55</v>
      </c>
      <c r="AK6" s="20">
        <f t="shared" si="5"/>
        <v>86.036363636363632</v>
      </c>
      <c r="AL6" s="20">
        <v>0</v>
      </c>
      <c r="AM6" s="20">
        <f t="shared" si="6"/>
        <v>86.036363636363632</v>
      </c>
    </row>
    <row r="7" spans="1:39" s="1" customFormat="1" ht="13.5" x14ac:dyDescent="0.15">
      <c r="A7" s="3">
        <v>4</v>
      </c>
      <c r="B7" s="7" t="s">
        <v>41</v>
      </c>
      <c r="C7" s="7" t="s">
        <v>42</v>
      </c>
      <c r="D7" s="5">
        <v>71</v>
      </c>
      <c r="E7" s="5">
        <v>81</v>
      </c>
      <c r="F7" s="5">
        <v>95</v>
      </c>
      <c r="G7" s="5">
        <v>93</v>
      </c>
      <c r="H7" s="8" t="s">
        <v>36</v>
      </c>
      <c r="I7" s="5">
        <v>83</v>
      </c>
      <c r="J7" s="5">
        <v>86</v>
      </c>
      <c r="K7" s="5">
        <v>79</v>
      </c>
      <c r="L7" s="5">
        <v>76</v>
      </c>
      <c r="M7" s="17">
        <f t="shared" si="0"/>
        <v>2003.5</v>
      </c>
      <c r="N7" s="17">
        <v>24</v>
      </c>
      <c r="O7" s="18">
        <f t="shared" si="1"/>
        <v>83.479166666666671</v>
      </c>
      <c r="P7" s="6"/>
      <c r="Q7" s="7" t="s">
        <v>41</v>
      </c>
      <c r="R7" s="7" t="s">
        <v>42</v>
      </c>
      <c r="S7" s="4">
        <v>95</v>
      </c>
      <c r="T7" s="4">
        <v>86</v>
      </c>
      <c r="U7" s="4">
        <v>90</v>
      </c>
      <c r="V7" s="4">
        <v>87</v>
      </c>
      <c r="W7" s="4">
        <v>85</v>
      </c>
      <c r="X7" s="4">
        <v>92</v>
      </c>
      <c r="Y7" s="4">
        <v>75</v>
      </c>
      <c r="Z7" s="4">
        <v>90</v>
      </c>
      <c r="AA7" s="4">
        <v>88</v>
      </c>
      <c r="AB7" s="7" t="s">
        <v>36</v>
      </c>
      <c r="AC7" s="4">
        <v>86</v>
      </c>
      <c r="AD7" s="4">
        <v>91</v>
      </c>
      <c r="AE7" s="4">
        <v>86</v>
      </c>
      <c r="AF7" s="20">
        <f>S7*2+T7*5+U7*3+V7*2.5+W7*2+X7*2+Y7*3+Z7*5+AA7*1.5+AC7*1+AD7*3+AE7*1</f>
        <v>2713.5</v>
      </c>
      <c r="AG7" s="20">
        <v>31</v>
      </c>
      <c r="AH7" s="20">
        <f t="shared" si="2"/>
        <v>87.532258064516128</v>
      </c>
      <c r="AI7" s="20">
        <f t="shared" si="3"/>
        <v>4717</v>
      </c>
      <c r="AJ7" s="20">
        <f t="shared" si="4"/>
        <v>55</v>
      </c>
      <c r="AK7" s="20">
        <f t="shared" si="5"/>
        <v>85.763636363636365</v>
      </c>
      <c r="AL7" s="20">
        <v>0</v>
      </c>
      <c r="AM7" s="20">
        <f t="shared" si="6"/>
        <v>85.763636363636365</v>
      </c>
    </row>
    <row r="8" spans="1:39" s="1" customFormat="1" ht="13.5" x14ac:dyDescent="0.15">
      <c r="A8" s="3">
        <v>5</v>
      </c>
      <c r="B8" s="7" t="s">
        <v>43</v>
      </c>
      <c r="C8" s="7" t="s">
        <v>44</v>
      </c>
      <c r="D8" s="5">
        <v>92</v>
      </c>
      <c r="E8" s="5">
        <v>89</v>
      </c>
      <c r="F8" s="5">
        <v>91</v>
      </c>
      <c r="G8" s="5">
        <v>85</v>
      </c>
      <c r="H8" s="8" t="s">
        <v>36</v>
      </c>
      <c r="I8" s="5">
        <v>81</v>
      </c>
      <c r="J8" s="5">
        <v>85</v>
      </c>
      <c r="K8" s="5">
        <v>85</v>
      </c>
      <c r="L8" s="5">
        <v>70</v>
      </c>
      <c r="M8" s="17">
        <f t="shared" si="0"/>
        <v>2013</v>
      </c>
      <c r="N8" s="17">
        <v>24</v>
      </c>
      <c r="O8" s="18">
        <f t="shared" si="1"/>
        <v>83.875</v>
      </c>
      <c r="P8" s="6"/>
      <c r="Q8" s="7" t="s">
        <v>43</v>
      </c>
      <c r="R8" s="7" t="s">
        <v>44</v>
      </c>
      <c r="S8" s="4">
        <v>86</v>
      </c>
      <c r="T8" s="4">
        <v>87</v>
      </c>
      <c r="U8" s="4">
        <v>85</v>
      </c>
      <c r="V8" s="4">
        <v>94</v>
      </c>
      <c r="W8" s="4">
        <v>91</v>
      </c>
      <c r="X8" s="4">
        <v>91</v>
      </c>
      <c r="Y8" s="4">
        <v>76</v>
      </c>
      <c r="Z8" s="4">
        <v>88</v>
      </c>
      <c r="AA8" s="4">
        <v>86</v>
      </c>
      <c r="AB8" s="7" t="s">
        <v>36</v>
      </c>
      <c r="AC8" s="4">
        <v>89</v>
      </c>
      <c r="AD8" s="4">
        <v>86</v>
      </c>
      <c r="AE8" s="4">
        <v>89</v>
      </c>
      <c r="AF8" s="20">
        <f>S8*2+T8*5+U8*3+V8*2.5+W8*2+X8*2+Y8*3+Z8*5+AA8*1.5+AC8*1+AD8*3+AE8*1</f>
        <v>2694</v>
      </c>
      <c r="AG8" s="20">
        <v>31</v>
      </c>
      <c r="AH8" s="20">
        <f t="shared" si="2"/>
        <v>86.903225806451616</v>
      </c>
      <c r="AI8" s="20">
        <f t="shared" si="3"/>
        <v>4707</v>
      </c>
      <c r="AJ8" s="20">
        <f t="shared" si="4"/>
        <v>55</v>
      </c>
      <c r="AK8" s="20">
        <f t="shared" si="5"/>
        <v>85.581818181818178</v>
      </c>
      <c r="AL8" s="20">
        <v>0</v>
      </c>
      <c r="AM8" s="20">
        <f t="shared" si="6"/>
        <v>85.581818181818178</v>
      </c>
    </row>
    <row r="9" spans="1:39" s="1" customFormat="1" ht="13.5" x14ac:dyDescent="0.15">
      <c r="A9" s="3">
        <v>6</v>
      </c>
      <c r="B9" s="7" t="s">
        <v>45</v>
      </c>
      <c r="C9" s="7" t="s">
        <v>46</v>
      </c>
      <c r="D9" s="5">
        <v>70</v>
      </c>
      <c r="E9" s="5">
        <v>81</v>
      </c>
      <c r="F9" s="5">
        <v>87</v>
      </c>
      <c r="G9" s="5">
        <v>86</v>
      </c>
      <c r="H9" s="8" t="s">
        <v>36</v>
      </c>
      <c r="I9" s="5">
        <v>90</v>
      </c>
      <c r="J9" s="5">
        <v>90</v>
      </c>
      <c r="K9" s="5">
        <v>91</v>
      </c>
      <c r="L9" s="5">
        <v>84</v>
      </c>
      <c r="M9" s="17">
        <f t="shared" si="0"/>
        <v>2071.5</v>
      </c>
      <c r="N9" s="17">
        <v>24</v>
      </c>
      <c r="O9" s="18">
        <f t="shared" si="1"/>
        <v>86.3125</v>
      </c>
      <c r="P9" s="6"/>
      <c r="Q9" s="7" t="s">
        <v>45</v>
      </c>
      <c r="R9" s="7" t="s">
        <v>46</v>
      </c>
      <c r="S9" s="4">
        <v>94</v>
      </c>
      <c r="T9" s="4">
        <v>89</v>
      </c>
      <c r="U9" s="4">
        <v>73</v>
      </c>
      <c r="V9" s="4">
        <v>82</v>
      </c>
      <c r="W9" s="4">
        <v>89</v>
      </c>
      <c r="X9" s="4">
        <v>91</v>
      </c>
      <c r="Y9" s="4">
        <v>76</v>
      </c>
      <c r="Z9" s="4">
        <v>85</v>
      </c>
      <c r="AA9" s="7" t="s">
        <v>36</v>
      </c>
      <c r="AB9" s="7" t="s">
        <v>36</v>
      </c>
      <c r="AC9" s="4">
        <v>83</v>
      </c>
      <c r="AD9" s="4">
        <v>79</v>
      </c>
      <c r="AE9" s="4">
        <v>83</v>
      </c>
      <c r="AF9" s="20">
        <f>S9*2+T9*5+U9*3+V9*2.5+W9*2+X9*2+Y9*3+Z9*5+AG10+AC9*1+AD9*3+AE9*1</f>
        <v>2504</v>
      </c>
      <c r="AG9" s="20">
        <v>29.5</v>
      </c>
      <c r="AH9" s="20">
        <f t="shared" si="2"/>
        <v>84.881355932203391</v>
      </c>
      <c r="AI9" s="20">
        <f t="shared" si="3"/>
        <v>4575.5</v>
      </c>
      <c r="AJ9" s="20">
        <f t="shared" si="4"/>
        <v>53.5</v>
      </c>
      <c r="AK9" s="20">
        <f t="shared" si="5"/>
        <v>85.523364485981304</v>
      </c>
      <c r="AL9" s="20">
        <v>0</v>
      </c>
      <c r="AM9" s="20">
        <f t="shared" si="6"/>
        <v>85.523364485981304</v>
      </c>
    </row>
    <row r="10" spans="1:39" s="1" customFormat="1" ht="13.5" x14ac:dyDescent="0.15">
      <c r="A10" s="3">
        <v>7</v>
      </c>
      <c r="B10" s="7" t="s">
        <v>47</v>
      </c>
      <c r="C10" s="7" t="s">
        <v>48</v>
      </c>
      <c r="D10" s="5">
        <v>87</v>
      </c>
      <c r="E10" s="5">
        <v>93</v>
      </c>
      <c r="F10" s="5">
        <v>90</v>
      </c>
      <c r="G10" s="5">
        <v>89</v>
      </c>
      <c r="H10" s="8" t="s">
        <v>36</v>
      </c>
      <c r="I10" s="5">
        <v>78</v>
      </c>
      <c r="J10" s="5">
        <v>92</v>
      </c>
      <c r="K10" s="5">
        <v>82</v>
      </c>
      <c r="L10" s="5">
        <v>71</v>
      </c>
      <c r="M10" s="17">
        <f t="shared" si="0"/>
        <v>2056</v>
      </c>
      <c r="N10" s="17">
        <v>24</v>
      </c>
      <c r="O10" s="18">
        <f t="shared" si="1"/>
        <v>85.666666666666671</v>
      </c>
      <c r="P10" s="6"/>
      <c r="Q10" s="7" t="s">
        <v>47</v>
      </c>
      <c r="R10" s="7" t="s">
        <v>48</v>
      </c>
      <c r="S10" s="4">
        <v>90</v>
      </c>
      <c r="T10" s="4">
        <v>88</v>
      </c>
      <c r="U10" s="4">
        <v>94</v>
      </c>
      <c r="V10" s="4">
        <v>72</v>
      </c>
      <c r="W10" s="4">
        <v>88</v>
      </c>
      <c r="X10" s="4">
        <v>91</v>
      </c>
      <c r="Y10" s="4">
        <v>66</v>
      </c>
      <c r="Z10" s="4">
        <v>90</v>
      </c>
      <c r="AA10" s="4">
        <v>81</v>
      </c>
      <c r="AB10" s="7" t="s">
        <v>36</v>
      </c>
      <c r="AC10" s="4">
        <v>86</v>
      </c>
      <c r="AD10" s="4">
        <v>83</v>
      </c>
      <c r="AE10" s="4">
        <v>86</v>
      </c>
      <c r="AF10" s="20">
        <f t="shared" ref="AF10:AF36" si="7">S10*2+T10*5+U10*3+V10*2.5+W10*2+X10*2+Y10*3+Z10*5+AA10*1.5+AC10*1+AD10*3+AE10*1</f>
        <v>2630.5</v>
      </c>
      <c r="AG10" s="20">
        <v>31</v>
      </c>
      <c r="AH10" s="20">
        <f t="shared" si="2"/>
        <v>84.854838709677423</v>
      </c>
      <c r="AI10" s="20">
        <f t="shared" si="3"/>
        <v>4686.5</v>
      </c>
      <c r="AJ10" s="20">
        <f t="shared" si="4"/>
        <v>55</v>
      </c>
      <c r="AK10" s="20">
        <f t="shared" si="5"/>
        <v>85.209090909090904</v>
      </c>
      <c r="AL10" s="20">
        <v>0</v>
      </c>
      <c r="AM10" s="20">
        <f t="shared" si="6"/>
        <v>85.209090909090904</v>
      </c>
    </row>
    <row r="11" spans="1:39" s="1" customFormat="1" ht="13.5" x14ac:dyDescent="0.15">
      <c r="A11" s="3">
        <v>8</v>
      </c>
      <c r="B11" s="7" t="s">
        <v>49</v>
      </c>
      <c r="C11" s="7" t="s">
        <v>50</v>
      </c>
      <c r="D11" s="5">
        <v>74</v>
      </c>
      <c r="E11" s="5">
        <v>93</v>
      </c>
      <c r="F11" s="5">
        <v>87</v>
      </c>
      <c r="G11" s="5">
        <v>90</v>
      </c>
      <c r="H11" s="8" t="s">
        <v>36</v>
      </c>
      <c r="I11" s="5">
        <v>68</v>
      </c>
      <c r="J11" s="5">
        <v>91</v>
      </c>
      <c r="K11" s="5">
        <v>89</v>
      </c>
      <c r="L11" s="5">
        <v>69</v>
      </c>
      <c r="M11" s="17">
        <f t="shared" si="0"/>
        <v>1983</v>
      </c>
      <c r="N11" s="17">
        <v>24</v>
      </c>
      <c r="O11" s="18">
        <f t="shared" si="1"/>
        <v>82.625</v>
      </c>
      <c r="P11" s="6"/>
      <c r="Q11" s="7" t="s">
        <v>49</v>
      </c>
      <c r="R11" s="7" t="s">
        <v>50</v>
      </c>
      <c r="S11" s="4">
        <v>90</v>
      </c>
      <c r="T11" s="4">
        <v>89</v>
      </c>
      <c r="U11" s="4">
        <v>94</v>
      </c>
      <c r="V11" s="4">
        <v>84</v>
      </c>
      <c r="W11" s="4">
        <v>90</v>
      </c>
      <c r="X11" s="4">
        <v>95</v>
      </c>
      <c r="Y11" s="4">
        <v>60</v>
      </c>
      <c r="Z11" s="4">
        <v>91</v>
      </c>
      <c r="AA11" s="4">
        <v>85</v>
      </c>
      <c r="AB11" s="7" t="s">
        <v>36</v>
      </c>
      <c r="AC11" s="4">
        <v>82</v>
      </c>
      <c r="AD11" s="4">
        <v>88</v>
      </c>
      <c r="AE11" s="4">
        <v>82</v>
      </c>
      <c r="AF11" s="20">
        <f t="shared" si="7"/>
        <v>2677.5</v>
      </c>
      <c r="AG11" s="20">
        <v>31</v>
      </c>
      <c r="AH11" s="20">
        <f t="shared" si="2"/>
        <v>86.370967741935488</v>
      </c>
      <c r="AI11" s="20">
        <f t="shared" si="3"/>
        <v>4660.5</v>
      </c>
      <c r="AJ11" s="20">
        <f t="shared" si="4"/>
        <v>55</v>
      </c>
      <c r="AK11" s="20">
        <f t="shared" si="5"/>
        <v>84.736363636363635</v>
      </c>
      <c r="AL11" s="20">
        <v>0</v>
      </c>
      <c r="AM11" s="20">
        <f t="shared" si="6"/>
        <v>84.736363636363635</v>
      </c>
    </row>
    <row r="12" spans="1:39" s="1" customFormat="1" ht="13.5" x14ac:dyDescent="0.15">
      <c r="A12" s="3">
        <v>9</v>
      </c>
      <c r="B12" s="7" t="s">
        <v>51</v>
      </c>
      <c r="C12" s="7" t="s">
        <v>52</v>
      </c>
      <c r="D12" s="5">
        <v>93</v>
      </c>
      <c r="E12" s="5">
        <v>83</v>
      </c>
      <c r="F12" s="5">
        <v>90</v>
      </c>
      <c r="G12" s="5">
        <v>91</v>
      </c>
      <c r="H12" s="8" t="s">
        <v>36</v>
      </c>
      <c r="I12" s="5">
        <v>83</v>
      </c>
      <c r="J12" s="5">
        <v>90</v>
      </c>
      <c r="K12" s="5">
        <v>81</v>
      </c>
      <c r="L12" s="5">
        <v>75</v>
      </c>
      <c r="M12" s="17">
        <f t="shared" si="0"/>
        <v>2067.5</v>
      </c>
      <c r="N12" s="17">
        <v>24</v>
      </c>
      <c r="O12" s="18">
        <f t="shared" si="1"/>
        <v>86.145833333333329</v>
      </c>
      <c r="P12" s="6"/>
      <c r="Q12" s="7" t="s">
        <v>51</v>
      </c>
      <c r="R12" s="7" t="s">
        <v>52</v>
      </c>
      <c r="S12" s="4">
        <v>85</v>
      </c>
      <c r="T12" s="4">
        <v>81</v>
      </c>
      <c r="U12" s="4">
        <v>87</v>
      </c>
      <c r="V12" s="4">
        <v>87</v>
      </c>
      <c r="W12" s="4">
        <v>90</v>
      </c>
      <c r="X12" s="4">
        <v>90</v>
      </c>
      <c r="Y12" s="4">
        <v>64</v>
      </c>
      <c r="Z12" s="4">
        <v>86</v>
      </c>
      <c r="AA12" s="4">
        <v>86</v>
      </c>
      <c r="AB12" s="7" t="s">
        <v>36</v>
      </c>
      <c r="AC12" s="4">
        <v>84</v>
      </c>
      <c r="AD12" s="4">
        <v>86</v>
      </c>
      <c r="AE12" s="4">
        <v>84</v>
      </c>
      <c r="AF12" s="20">
        <f t="shared" si="7"/>
        <v>2590.5</v>
      </c>
      <c r="AG12" s="20">
        <v>31</v>
      </c>
      <c r="AH12" s="20">
        <f t="shared" si="2"/>
        <v>83.564516129032256</v>
      </c>
      <c r="AI12" s="20">
        <f t="shared" si="3"/>
        <v>4658</v>
      </c>
      <c r="AJ12" s="20">
        <f t="shared" si="4"/>
        <v>55</v>
      </c>
      <c r="AK12" s="20">
        <f t="shared" si="5"/>
        <v>84.690909090909088</v>
      </c>
      <c r="AL12" s="20">
        <v>0</v>
      </c>
      <c r="AM12" s="20">
        <f t="shared" si="6"/>
        <v>84.690909090909088</v>
      </c>
    </row>
    <row r="13" spans="1:39" s="1" customFormat="1" ht="13.5" x14ac:dyDescent="0.15">
      <c r="A13" s="3">
        <v>10</v>
      </c>
      <c r="B13" s="7" t="s">
        <v>53</v>
      </c>
      <c r="C13" s="7" t="s">
        <v>54</v>
      </c>
      <c r="D13" s="5">
        <v>80</v>
      </c>
      <c r="E13" s="5">
        <v>80</v>
      </c>
      <c r="F13" s="5">
        <v>83</v>
      </c>
      <c r="G13" s="5">
        <v>87</v>
      </c>
      <c r="H13" s="8" t="s">
        <v>36</v>
      </c>
      <c r="I13" s="5">
        <v>76</v>
      </c>
      <c r="J13" s="5">
        <v>85</v>
      </c>
      <c r="K13" s="5">
        <v>81</v>
      </c>
      <c r="L13" s="5">
        <v>85</v>
      </c>
      <c r="M13" s="17">
        <f t="shared" si="0"/>
        <v>1978</v>
      </c>
      <c r="N13" s="17">
        <v>24</v>
      </c>
      <c r="O13" s="18">
        <f t="shared" si="1"/>
        <v>82.416666666666671</v>
      </c>
      <c r="P13" s="6"/>
      <c r="Q13" s="7" t="s">
        <v>53</v>
      </c>
      <c r="R13" s="7" t="s">
        <v>54</v>
      </c>
      <c r="S13" s="4">
        <v>81</v>
      </c>
      <c r="T13" s="4">
        <v>89</v>
      </c>
      <c r="U13" s="4">
        <v>93</v>
      </c>
      <c r="V13" s="4">
        <v>79</v>
      </c>
      <c r="W13" s="4">
        <v>91</v>
      </c>
      <c r="X13" s="4">
        <v>90</v>
      </c>
      <c r="Y13" s="4">
        <v>77</v>
      </c>
      <c r="Z13" s="4">
        <v>88</v>
      </c>
      <c r="AA13" s="4">
        <v>84</v>
      </c>
      <c r="AB13" s="7" t="s">
        <v>36</v>
      </c>
      <c r="AC13" s="4">
        <v>89</v>
      </c>
      <c r="AD13" s="4">
        <v>84</v>
      </c>
      <c r="AE13" s="4">
        <v>89</v>
      </c>
      <c r="AF13" s="20">
        <f t="shared" si="7"/>
        <v>2672.5</v>
      </c>
      <c r="AG13" s="20">
        <v>31</v>
      </c>
      <c r="AH13" s="20">
        <f t="shared" si="2"/>
        <v>86.209677419354833</v>
      </c>
      <c r="AI13" s="20">
        <f t="shared" si="3"/>
        <v>4650.5</v>
      </c>
      <c r="AJ13" s="20">
        <f t="shared" si="4"/>
        <v>55</v>
      </c>
      <c r="AK13" s="20">
        <f t="shared" si="5"/>
        <v>84.554545454545448</v>
      </c>
      <c r="AL13" s="20">
        <v>0</v>
      </c>
      <c r="AM13" s="20">
        <f t="shared" si="6"/>
        <v>84.554545454545448</v>
      </c>
    </row>
    <row r="14" spans="1:39" s="1" customFormat="1" ht="13.5" x14ac:dyDescent="0.15">
      <c r="A14" s="3">
        <v>11</v>
      </c>
      <c r="B14" s="7" t="s">
        <v>55</v>
      </c>
      <c r="C14" s="7" t="s">
        <v>56</v>
      </c>
      <c r="D14" s="5">
        <v>77</v>
      </c>
      <c r="E14" s="5">
        <v>95</v>
      </c>
      <c r="F14" s="5">
        <v>83</v>
      </c>
      <c r="G14" s="5">
        <v>78</v>
      </c>
      <c r="H14" s="8" t="s">
        <v>36</v>
      </c>
      <c r="I14" s="5">
        <v>75</v>
      </c>
      <c r="J14" s="5">
        <v>86</v>
      </c>
      <c r="K14" s="5">
        <v>89</v>
      </c>
      <c r="L14" s="5">
        <v>83</v>
      </c>
      <c r="M14" s="17">
        <f t="shared" si="0"/>
        <v>1993.5</v>
      </c>
      <c r="N14" s="17">
        <v>24</v>
      </c>
      <c r="O14" s="18">
        <f t="shared" si="1"/>
        <v>83.0625</v>
      </c>
      <c r="P14" s="6"/>
      <c r="Q14" s="7" t="s">
        <v>55</v>
      </c>
      <c r="R14" s="7" t="s">
        <v>56</v>
      </c>
      <c r="S14" s="4">
        <v>78</v>
      </c>
      <c r="T14" s="4">
        <v>87</v>
      </c>
      <c r="U14" s="4">
        <v>92</v>
      </c>
      <c r="V14" s="4">
        <v>94</v>
      </c>
      <c r="W14" s="4">
        <v>88</v>
      </c>
      <c r="X14" s="4">
        <v>92</v>
      </c>
      <c r="Y14" s="4">
        <v>73</v>
      </c>
      <c r="Z14" s="4">
        <v>84</v>
      </c>
      <c r="AA14" s="4">
        <v>84</v>
      </c>
      <c r="AB14" s="7" t="s">
        <v>36</v>
      </c>
      <c r="AC14" s="4">
        <v>82</v>
      </c>
      <c r="AD14" s="4">
        <v>86</v>
      </c>
      <c r="AE14" s="4">
        <v>82</v>
      </c>
      <c r="AF14" s="20">
        <f t="shared" si="7"/>
        <v>2649</v>
      </c>
      <c r="AG14" s="20">
        <v>31</v>
      </c>
      <c r="AH14" s="20">
        <f t="shared" si="2"/>
        <v>85.451612903225808</v>
      </c>
      <c r="AI14" s="20">
        <f t="shared" si="3"/>
        <v>4642.5</v>
      </c>
      <c r="AJ14" s="20">
        <f t="shared" si="4"/>
        <v>55</v>
      </c>
      <c r="AK14" s="20">
        <f t="shared" si="5"/>
        <v>84.409090909090907</v>
      </c>
      <c r="AL14" s="20">
        <v>0</v>
      </c>
      <c r="AM14" s="20">
        <f t="shared" si="6"/>
        <v>84.409090909090907</v>
      </c>
    </row>
    <row r="15" spans="1:39" s="1" customFormat="1" ht="13.5" x14ac:dyDescent="0.15">
      <c r="A15" s="11">
        <v>12</v>
      </c>
      <c r="B15" s="7" t="s">
        <v>57</v>
      </c>
      <c r="C15" s="7" t="s">
        <v>58</v>
      </c>
      <c r="D15" s="5">
        <v>89</v>
      </c>
      <c r="E15" s="5">
        <v>84</v>
      </c>
      <c r="F15" s="5">
        <v>93</v>
      </c>
      <c r="G15" s="5">
        <v>93</v>
      </c>
      <c r="H15" s="8" t="s">
        <v>36</v>
      </c>
      <c r="I15" s="5">
        <v>83</v>
      </c>
      <c r="J15" s="5">
        <v>86</v>
      </c>
      <c r="K15" s="5">
        <v>85</v>
      </c>
      <c r="L15" s="5">
        <v>85</v>
      </c>
      <c r="M15" s="17">
        <f t="shared" si="0"/>
        <v>2077.5</v>
      </c>
      <c r="N15" s="17">
        <v>24</v>
      </c>
      <c r="O15" s="18">
        <f t="shared" si="1"/>
        <v>86.5625</v>
      </c>
      <c r="P15" s="6"/>
      <c r="Q15" s="7" t="s">
        <v>57</v>
      </c>
      <c r="R15" s="9" t="s">
        <v>58</v>
      </c>
      <c r="S15" s="4">
        <v>87</v>
      </c>
      <c r="T15" s="4">
        <v>87</v>
      </c>
      <c r="U15" s="4">
        <v>86</v>
      </c>
      <c r="V15" s="4">
        <v>85</v>
      </c>
      <c r="W15" s="4">
        <v>90</v>
      </c>
      <c r="X15" s="4">
        <v>90</v>
      </c>
      <c r="Y15" s="4">
        <v>77</v>
      </c>
      <c r="Z15" s="4">
        <v>87</v>
      </c>
      <c r="AA15" s="4">
        <v>80</v>
      </c>
      <c r="AB15" s="7" t="s">
        <v>36</v>
      </c>
      <c r="AC15" s="4">
        <v>82</v>
      </c>
      <c r="AD15" s="4">
        <v>56</v>
      </c>
      <c r="AE15" s="4">
        <v>82</v>
      </c>
      <c r="AF15" s="20">
        <f t="shared" si="7"/>
        <v>2557.5</v>
      </c>
      <c r="AG15" s="20">
        <v>31</v>
      </c>
      <c r="AH15" s="20">
        <f t="shared" si="2"/>
        <v>82.5</v>
      </c>
      <c r="AI15" s="20">
        <f t="shared" si="3"/>
        <v>4635</v>
      </c>
      <c r="AJ15" s="20">
        <f t="shared" si="4"/>
        <v>55</v>
      </c>
      <c r="AK15" s="20">
        <f t="shared" si="5"/>
        <v>84.272727272727266</v>
      </c>
      <c r="AL15" s="20">
        <v>0</v>
      </c>
      <c r="AM15" s="20">
        <f t="shared" si="6"/>
        <v>84.272727272727266</v>
      </c>
    </row>
    <row r="16" spans="1:39" s="1" customFormat="1" ht="13.5" x14ac:dyDescent="0.15">
      <c r="A16" s="3">
        <v>13</v>
      </c>
      <c r="B16" s="7" t="s">
        <v>59</v>
      </c>
      <c r="C16" s="7" t="s">
        <v>60</v>
      </c>
      <c r="D16" s="5">
        <v>89</v>
      </c>
      <c r="E16" s="5">
        <v>84</v>
      </c>
      <c r="F16" s="5">
        <v>80</v>
      </c>
      <c r="G16" s="5">
        <v>91</v>
      </c>
      <c r="H16" s="8" t="s">
        <v>36</v>
      </c>
      <c r="I16" s="5">
        <v>72</v>
      </c>
      <c r="J16" s="5">
        <v>89</v>
      </c>
      <c r="K16" s="5">
        <v>82</v>
      </c>
      <c r="L16" s="5">
        <v>75</v>
      </c>
      <c r="M16" s="17">
        <f t="shared" si="0"/>
        <v>1991.5</v>
      </c>
      <c r="N16" s="17">
        <v>24</v>
      </c>
      <c r="O16" s="18">
        <f t="shared" si="1"/>
        <v>82.979166666666671</v>
      </c>
      <c r="P16" s="6"/>
      <c r="Q16" s="7" t="s">
        <v>59</v>
      </c>
      <c r="R16" s="7" t="s">
        <v>60</v>
      </c>
      <c r="S16" s="4">
        <v>86</v>
      </c>
      <c r="T16" s="4">
        <v>87</v>
      </c>
      <c r="U16" s="4">
        <v>92</v>
      </c>
      <c r="V16" s="4">
        <v>83</v>
      </c>
      <c r="W16" s="4">
        <v>94</v>
      </c>
      <c r="X16" s="4">
        <v>85</v>
      </c>
      <c r="Y16" s="4">
        <v>65</v>
      </c>
      <c r="Z16" s="4">
        <v>89</v>
      </c>
      <c r="AA16" s="4">
        <v>82</v>
      </c>
      <c r="AB16" s="7" t="s">
        <v>36</v>
      </c>
      <c r="AC16" s="4">
        <v>89</v>
      </c>
      <c r="AD16" s="4">
        <v>82</v>
      </c>
      <c r="AE16" s="4">
        <v>89</v>
      </c>
      <c r="AF16" s="20">
        <f t="shared" si="7"/>
        <v>2635.5</v>
      </c>
      <c r="AG16" s="20">
        <v>31</v>
      </c>
      <c r="AH16" s="20">
        <f t="shared" si="2"/>
        <v>85.016129032258064</v>
      </c>
      <c r="AI16" s="20">
        <f t="shared" si="3"/>
        <v>4627</v>
      </c>
      <c r="AJ16" s="20">
        <f t="shared" si="4"/>
        <v>55</v>
      </c>
      <c r="AK16" s="20">
        <f t="shared" si="5"/>
        <v>84.127272727272725</v>
      </c>
      <c r="AL16" s="20">
        <v>0</v>
      </c>
      <c r="AM16" s="20">
        <f t="shared" si="6"/>
        <v>84.127272727272725</v>
      </c>
    </row>
    <row r="17" spans="1:39" s="1" customFormat="1" ht="13.5" x14ac:dyDescent="0.15">
      <c r="A17" s="11">
        <v>14</v>
      </c>
      <c r="B17" s="7" t="s">
        <v>61</v>
      </c>
      <c r="C17" s="7" t="s">
        <v>62</v>
      </c>
      <c r="D17" s="5">
        <v>81</v>
      </c>
      <c r="E17" s="5">
        <v>81</v>
      </c>
      <c r="F17" s="5">
        <v>95</v>
      </c>
      <c r="G17" s="5">
        <v>92</v>
      </c>
      <c r="H17" s="8" t="s">
        <v>36</v>
      </c>
      <c r="I17" s="5">
        <v>66</v>
      </c>
      <c r="J17" s="5">
        <v>87</v>
      </c>
      <c r="K17" s="5">
        <v>84</v>
      </c>
      <c r="L17" s="5">
        <v>77</v>
      </c>
      <c r="M17" s="17">
        <f t="shared" si="0"/>
        <v>1971.5</v>
      </c>
      <c r="N17" s="17">
        <v>24</v>
      </c>
      <c r="O17" s="18">
        <f t="shared" si="1"/>
        <v>82.145833333333329</v>
      </c>
      <c r="P17" s="6"/>
      <c r="Q17" s="7" t="s">
        <v>61</v>
      </c>
      <c r="R17" s="9" t="s">
        <v>62</v>
      </c>
      <c r="S17" s="4">
        <v>93</v>
      </c>
      <c r="T17" s="4">
        <v>85</v>
      </c>
      <c r="U17" s="4">
        <v>93</v>
      </c>
      <c r="V17" s="4">
        <v>94</v>
      </c>
      <c r="W17" s="4">
        <v>93</v>
      </c>
      <c r="X17" s="4">
        <v>90</v>
      </c>
      <c r="Y17" s="4">
        <v>73</v>
      </c>
      <c r="Z17" s="4">
        <v>88</v>
      </c>
      <c r="AA17" s="4">
        <v>84</v>
      </c>
      <c r="AB17" s="7" t="s">
        <v>36</v>
      </c>
      <c r="AC17" s="4">
        <v>86</v>
      </c>
      <c r="AD17" s="4">
        <v>56</v>
      </c>
      <c r="AE17" s="4">
        <v>86</v>
      </c>
      <c r="AF17" s="20">
        <f t="shared" si="7"/>
        <v>2616</v>
      </c>
      <c r="AG17" s="20">
        <v>31</v>
      </c>
      <c r="AH17" s="20">
        <f t="shared" si="2"/>
        <v>84.387096774193552</v>
      </c>
      <c r="AI17" s="20">
        <f t="shared" si="3"/>
        <v>4587.5</v>
      </c>
      <c r="AJ17" s="20">
        <f t="shared" si="4"/>
        <v>55</v>
      </c>
      <c r="AK17" s="20">
        <f t="shared" si="5"/>
        <v>83.409090909090907</v>
      </c>
      <c r="AL17" s="20">
        <v>0</v>
      </c>
      <c r="AM17" s="20">
        <f t="shared" si="6"/>
        <v>83.409090909090907</v>
      </c>
    </row>
    <row r="18" spans="1:39" s="1" customFormat="1" ht="13.5" x14ac:dyDescent="0.15">
      <c r="A18" s="3">
        <v>15</v>
      </c>
      <c r="B18" s="7" t="s">
        <v>63</v>
      </c>
      <c r="C18" s="7" t="s">
        <v>64</v>
      </c>
      <c r="D18" s="5">
        <v>89</v>
      </c>
      <c r="E18" s="5">
        <v>83</v>
      </c>
      <c r="F18" s="5">
        <v>79</v>
      </c>
      <c r="G18" s="5">
        <v>87</v>
      </c>
      <c r="H18" s="8" t="s">
        <v>36</v>
      </c>
      <c r="I18" s="5">
        <v>71</v>
      </c>
      <c r="J18" s="5">
        <v>89</v>
      </c>
      <c r="K18" s="5">
        <v>79</v>
      </c>
      <c r="L18" s="5">
        <v>84</v>
      </c>
      <c r="M18" s="17">
        <f t="shared" si="0"/>
        <v>1998</v>
      </c>
      <c r="N18" s="17">
        <v>24</v>
      </c>
      <c r="O18" s="18">
        <f t="shared" si="1"/>
        <v>83.25</v>
      </c>
      <c r="P18" s="6"/>
      <c r="Q18" s="7" t="s">
        <v>63</v>
      </c>
      <c r="R18" s="7" t="s">
        <v>64</v>
      </c>
      <c r="S18" s="4">
        <v>92</v>
      </c>
      <c r="T18" s="4">
        <v>81</v>
      </c>
      <c r="U18" s="4">
        <v>85</v>
      </c>
      <c r="V18" s="4">
        <v>73</v>
      </c>
      <c r="W18" s="4">
        <v>92</v>
      </c>
      <c r="X18" s="4">
        <v>85</v>
      </c>
      <c r="Y18" s="4">
        <v>84</v>
      </c>
      <c r="Z18" s="4">
        <v>88</v>
      </c>
      <c r="AA18" s="4">
        <v>71</v>
      </c>
      <c r="AB18" s="7" t="s">
        <v>36</v>
      </c>
      <c r="AC18" s="4">
        <v>80</v>
      </c>
      <c r="AD18" s="4">
        <v>79</v>
      </c>
      <c r="AE18" s="4">
        <v>80</v>
      </c>
      <c r="AF18" s="20">
        <f t="shared" si="7"/>
        <v>2576</v>
      </c>
      <c r="AG18" s="20">
        <v>31</v>
      </c>
      <c r="AH18" s="20">
        <f t="shared" si="2"/>
        <v>83.096774193548384</v>
      </c>
      <c r="AI18" s="20">
        <f t="shared" si="3"/>
        <v>4574</v>
      </c>
      <c r="AJ18" s="20">
        <f t="shared" si="4"/>
        <v>55</v>
      </c>
      <c r="AK18" s="20">
        <f t="shared" si="5"/>
        <v>83.163636363636357</v>
      </c>
      <c r="AL18" s="20">
        <v>0</v>
      </c>
      <c r="AM18" s="20">
        <f t="shared" si="6"/>
        <v>83.163636363636357</v>
      </c>
    </row>
    <row r="19" spans="1:39" s="1" customFormat="1" ht="13.5" x14ac:dyDescent="0.15">
      <c r="A19" s="3">
        <v>16</v>
      </c>
      <c r="B19" s="7" t="s">
        <v>65</v>
      </c>
      <c r="C19" s="7" t="s">
        <v>66</v>
      </c>
      <c r="D19" s="5">
        <v>67</v>
      </c>
      <c r="E19" s="5">
        <v>81</v>
      </c>
      <c r="F19" s="5">
        <v>92</v>
      </c>
      <c r="G19" s="5">
        <v>91</v>
      </c>
      <c r="H19" s="8" t="s">
        <v>36</v>
      </c>
      <c r="I19" s="5">
        <v>73</v>
      </c>
      <c r="J19" s="5">
        <v>89</v>
      </c>
      <c r="K19" s="5">
        <v>76</v>
      </c>
      <c r="L19" s="5">
        <v>77</v>
      </c>
      <c r="M19" s="17">
        <f t="shared" si="0"/>
        <v>1966.5</v>
      </c>
      <c r="N19" s="17">
        <v>24</v>
      </c>
      <c r="O19" s="18">
        <f t="shared" si="1"/>
        <v>81.9375</v>
      </c>
      <c r="P19" s="6"/>
      <c r="Q19" s="7" t="s">
        <v>65</v>
      </c>
      <c r="R19" s="7" t="s">
        <v>66</v>
      </c>
      <c r="S19" s="4">
        <v>95</v>
      </c>
      <c r="T19" s="4">
        <v>87</v>
      </c>
      <c r="U19" s="4">
        <v>86</v>
      </c>
      <c r="V19" s="4">
        <v>81</v>
      </c>
      <c r="W19" s="4">
        <v>87</v>
      </c>
      <c r="X19" s="4">
        <v>81</v>
      </c>
      <c r="Y19" s="4">
        <v>67</v>
      </c>
      <c r="Z19" s="4">
        <v>87</v>
      </c>
      <c r="AA19" s="4">
        <v>85</v>
      </c>
      <c r="AB19" s="7" t="s">
        <v>36</v>
      </c>
      <c r="AC19" s="4">
        <v>84</v>
      </c>
      <c r="AD19" s="4">
        <v>83</v>
      </c>
      <c r="AE19" s="4">
        <v>84</v>
      </c>
      <c r="AF19" s="20">
        <f t="shared" si="7"/>
        <v>2602</v>
      </c>
      <c r="AG19" s="20">
        <v>31</v>
      </c>
      <c r="AH19" s="20">
        <f t="shared" si="2"/>
        <v>83.935483870967744</v>
      </c>
      <c r="AI19" s="20">
        <f t="shared" si="3"/>
        <v>4568.5</v>
      </c>
      <c r="AJ19" s="20">
        <f t="shared" si="4"/>
        <v>55</v>
      </c>
      <c r="AK19" s="20">
        <f t="shared" si="5"/>
        <v>83.063636363636363</v>
      </c>
      <c r="AL19" s="20">
        <v>0</v>
      </c>
      <c r="AM19" s="20">
        <f t="shared" si="6"/>
        <v>83.063636363636363</v>
      </c>
    </row>
    <row r="20" spans="1:39" s="1" customFormat="1" ht="13.5" x14ac:dyDescent="0.15">
      <c r="A20" s="3">
        <v>17</v>
      </c>
      <c r="B20" s="7" t="s">
        <v>67</v>
      </c>
      <c r="C20" s="7" t="s">
        <v>68</v>
      </c>
      <c r="D20" s="5">
        <v>73</v>
      </c>
      <c r="E20" s="5">
        <v>95</v>
      </c>
      <c r="F20" s="5">
        <v>73</v>
      </c>
      <c r="G20" s="5">
        <v>82</v>
      </c>
      <c r="H20" s="8" t="s">
        <v>36</v>
      </c>
      <c r="I20" s="5">
        <v>68</v>
      </c>
      <c r="J20" s="5">
        <v>89</v>
      </c>
      <c r="K20" s="5">
        <v>80</v>
      </c>
      <c r="L20" s="5">
        <v>69</v>
      </c>
      <c r="M20" s="17">
        <f t="shared" si="0"/>
        <v>1912.5</v>
      </c>
      <c r="N20" s="17">
        <v>24</v>
      </c>
      <c r="O20" s="18">
        <f t="shared" si="1"/>
        <v>79.6875</v>
      </c>
      <c r="P20" s="6"/>
      <c r="Q20" s="7" t="s">
        <v>67</v>
      </c>
      <c r="R20" s="7" t="s">
        <v>68</v>
      </c>
      <c r="S20" s="4">
        <v>78</v>
      </c>
      <c r="T20" s="4">
        <v>91</v>
      </c>
      <c r="U20" s="4">
        <v>85</v>
      </c>
      <c r="V20" s="4">
        <v>86</v>
      </c>
      <c r="W20" s="4">
        <v>91</v>
      </c>
      <c r="X20" s="4">
        <v>90</v>
      </c>
      <c r="Y20" s="4">
        <v>64</v>
      </c>
      <c r="Z20" s="4">
        <v>89</v>
      </c>
      <c r="AA20" s="4">
        <v>88</v>
      </c>
      <c r="AB20" s="7" t="s">
        <v>36</v>
      </c>
      <c r="AC20" s="4">
        <v>82</v>
      </c>
      <c r="AD20" s="4">
        <v>91</v>
      </c>
      <c r="AE20" s="4">
        <v>82</v>
      </c>
      <c r="AF20" s="20">
        <f t="shared" si="7"/>
        <v>2649</v>
      </c>
      <c r="AG20" s="20">
        <v>31</v>
      </c>
      <c r="AH20" s="20">
        <f t="shared" si="2"/>
        <v>85.451612903225808</v>
      </c>
      <c r="AI20" s="20">
        <f t="shared" si="3"/>
        <v>4561.5</v>
      </c>
      <c r="AJ20" s="20">
        <f t="shared" si="4"/>
        <v>55</v>
      </c>
      <c r="AK20" s="20">
        <f t="shared" si="5"/>
        <v>82.936363636363637</v>
      </c>
      <c r="AL20" s="20">
        <v>0</v>
      </c>
      <c r="AM20" s="20">
        <f t="shared" si="6"/>
        <v>82.936363636363637</v>
      </c>
    </row>
    <row r="21" spans="1:39" s="1" customFormat="1" ht="13.5" x14ac:dyDescent="0.15">
      <c r="A21" s="3">
        <v>18</v>
      </c>
      <c r="B21" s="7" t="s">
        <v>69</v>
      </c>
      <c r="C21" s="7" t="s">
        <v>70</v>
      </c>
      <c r="D21" s="5">
        <v>82</v>
      </c>
      <c r="E21" s="5">
        <v>82</v>
      </c>
      <c r="F21" s="5">
        <v>78</v>
      </c>
      <c r="G21" s="5">
        <v>70</v>
      </c>
      <c r="H21" s="8" t="s">
        <v>36</v>
      </c>
      <c r="I21" s="5">
        <v>88</v>
      </c>
      <c r="J21" s="5">
        <v>86</v>
      </c>
      <c r="K21" s="5">
        <v>78</v>
      </c>
      <c r="L21" s="5">
        <v>61</v>
      </c>
      <c r="M21" s="17">
        <f t="shared" si="0"/>
        <v>1921</v>
      </c>
      <c r="N21" s="17">
        <v>24</v>
      </c>
      <c r="O21" s="18">
        <f t="shared" si="1"/>
        <v>80.041666666666671</v>
      </c>
      <c r="P21" s="6"/>
      <c r="Q21" s="7" t="s">
        <v>69</v>
      </c>
      <c r="R21" s="7" t="s">
        <v>70</v>
      </c>
      <c r="S21" s="4">
        <v>89</v>
      </c>
      <c r="T21" s="4">
        <v>82</v>
      </c>
      <c r="U21" s="4">
        <v>94</v>
      </c>
      <c r="V21" s="4">
        <v>85</v>
      </c>
      <c r="W21" s="4">
        <v>93</v>
      </c>
      <c r="X21" s="4">
        <v>89</v>
      </c>
      <c r="Y21" s="4">
        <v>67</v>
      </c>
      <c r="Z21" s="4">
        <v>86</v>
      </c>
      <c r="AA21" s="4">
        <v>85</v>
      </c>
      <c r="AB21" s="7" t="s">
        <v>36</v>
      </c>
      <c r="AC21" s="4">
        <v>82</v>
      </c>
      <c r="AD21" s="4">
        <v>82</v>
      </c>
      <c r="AE21" s="4">
        <v>82</v>
      </c>
      <c r="AF21" s="20">
        <f t="shared" si="7"/>
        <v>2615</v>
      </c>
      <c r="AG21" s="20">
        <v>31</v>
      </c>
      <c r="AH21" s="20">
        <f t="shared" si="2"/>
        <v>84.354838709677423</v>
      </c>
      <c r="AI21" s="20">
        <f t="shared" si="3"/>
        <v>4536</v>
      </c>
      <c r="AJ21" s="20">
        <f t="shared" si="4"/>
        <v>55</v>
      </c>
      <c r="AK21" s="20">
        <f t="shared" si="5"/>
        <v>82.472727272727269</v>
      </c>
      <c r="AL21" s="20">
        <v>0</v>
      </c>
      <c r="AM21" s="20">
        <f t="shared" si="6"/>
        <v>82.472727272727269</v>
      </c>
    </row>
    <row r="22" spans="1:39" s="1" customFormat="1" ht="13.5" x14ac:dyDescent="0.15">
      <c r="A22" s="3">
        <v>19</v>
      </c>
      <c r="B22" s="7" t="s">
        <v>71</v>
      </c>
      <c r="C22" s="7" t="s">
        <v>72</v>
      </c>
      <c r="D22" s="5">
        <v>67</v>
      </c>
      <c r="E22" s="5">
        <v>84</v>
      </c>
      <c r="F22" s="5">
        <v>82</v>
      </c>
      <c r="G22" s="5">
        <v>84</v>
      </c>
      <c r="H22" s="8" t="s">
        <v>36</v>
      </c>
      <c r="I22" s="5">
        <v>73</v>
      </c>
      <c r="J22" s="5">
        <v>89</v>
      </c>
      <c r="K22" s="5">
        <v>82</v>
      </c>
      <c r="L22" s="5">
        <v>68</v>
      </c>
      <c r="M22" s="17">
        <f t="shared" si="0"/>
        <v>1920.5</v>
      </c>
      <c r="N22" s="17">
        <v>24</v>
      </c>
      <c r="O22" s="18">
        <f t="shared" si="1"/>
        <v>80.020833333333329</v>
      </c>
      <c r="P22" s="6"/>
      <c r="Q22" s="7" t="s">
        <v>71</v>
      </c>
      <c r="R22" s="7" t="s">
        <v>72</v>
      </c>
      <c r="S22" s="4">
        <v>89</v>
      </c>
      <c r="T22" s="4">
        <v>81</v>
      </c>
      <c r="U22" s="4">
        <v>84</v>
      </c>
      <c r="V22" s="4">
        <v>76</v>
      </c>
      <c r="W22" s="4">
        <v>94</v>
      </c>
      <c r="X22" s="4">
        <v>88</v>
      </c>
      <c r="Y22" s="4">
        <v>72</v>
      </c>
      <c r="Z22" s="4">
        <v>84</v>
      </c>
      <c r="AA22" s="4">
        <v>90</v>
      </c>
      <c r="AB22" s="7" t="s">
        <v>36</v>
      </c>
      <c r="AC22" s="4">
        <v>85</v>
      </c>
      <c r="AD22" s="4">
        <v>89</v>
      </c>
      <c r="AE22" s="4">
        <v>85</v>
      </c>
      <c r="AF22" s="20">
        <f t="shared" si="7"/>
        <v>2597</v>
      </c>
      <c r="AG22" s="20">
        <v>31</v>
      </c>
      <c r="AH22" s="20">
        <f t="shared" si="2"/>
        <v>83.774193548387103</v>
      </c>
      <c r="AI22" s="20">
        <f t="shared" si="3"/>
        <v>4517.5</v>
      </c>
      <c r="AJ22" s="20">
        <f t="shared" si="4"/>
        <v>55</v>
      </c>
      <c r="AK22" s="20">
        <f t="shared" si="5"/>
        <v>82.13636363636364</v>
      </c>
      <c r="AL22" s="20">
        <v>0</v>
      </c>
      <c r="AM22" s="20">
        <f t="shared" si="6"/>
        <v>82.13636363636364</v>
      </c>
    </row>
    <row r="23" spans="1:39" s="1" customFormat="1" ht="13.5" x14ac:dyDescent="0.15">
      <c r="A23" s="3">
        <v>20</v>
      </c>
      <c r="B23" s="7" t="s">
        <v>73</v>
      </c>
      <c r="C23" s="7" t="s">
        <v>74</v>
      </c>
      <c r="D23" s="5">
        <v>77</v>
      </c>
      <c r="E23" s="5">
        <v>83</v>
      </c>
      <c r="F23" s="5">
        <v>66</v>
      </c>
      <c r="G23" s="5">
        <v>87</v>
      </c>
      <c r="H23" s="8" t="s">
        <v>36</v>
      </c>
      <c r="I23" s="5">
        <v>73</v>
      </c>
      <c r="J23" s="5">
        <v>85</v>
      </c>
      <c r="K23" s="5">
        <v>88</v>
      </c>
      <c r="L23" s="5">
        <v>77</v>
      </c>
      <c r="M23" s="17">
        <f t="shared" si="0"/>
        <v>1918.5</v>
      </c>
      <c r="N23" s="17">
        <v>24</v>
      </c>
      <c r="O23" s="18">
        <f t="shared" si="1"/>
        <v>79.9375</v>
      </c>
      <c r="P23" s="6"/>
      <c r="Q23" s="7" t="s">
        <v>73</v>
      </c>
      <c r="R23" s="7" t="s">
        <v>74</v>
      </c>
      <c r="S23" s="4">
        <v>89</v>
      </c>
      <c r="T23" s="4">
        <v>79</v>
      </c>
      <c r="U23" s="4">
        <v>88</v>
      </c>
      <c r="V23" s="4">
        <v>71</v>
      </c>
      <c r="W23" s="4">
        <v>91</v>
      </c>
      <c r="X23" s="4">
        <v>90</v>
      </c>
      <c r="Y23" s="4">
        <v>80</v>
      </c>
      <c r="Z23" s="4">
        <v>88</v>
      </c>
      <c r="AA23" s="4">
        <v>82</v>
      </c>
      <c r="AB23" s="7" t="s">
        <v>36</v>
      </c>
      <c r="AC23" s="4">
        <v>86</v>
      </c>
      <c r="AD23" s="4">
        <v>82</v>
      </c>
      <c r="AE23" s="4">
        <v>86</v>
      </c>
      <c r="AF23" s="20">
        <f t="shared" si="7"/>
        <v>2597.5</v>
      </c>
      <c r="AG23" s="20">
        <v>31</v>
      </c>
      <c r="AH23" s="20">
        <f t="shared" si="2"/>
        <v>83.790322580645167</v>
      </c>
      <c r="AI23" s="20">
        <f t="shared" si="3"/>
        <v>4516</v>
      </c>
      <c r="AJ23" s="20">
        <f t="shared" si="4"/>
        <v>55</v>
      </c>
      <c r="AK23" s="20">
        <f t="shared" si="5"/>
        <v>82.109090909090909</v>
      </c>
      <c r="AL23" s="20">
        <v>0</v>
      </c>
      <c r="AM23" s="20">
        <f t="shared" si="6"/>
        <v>82.109090909090909</v>
      </c>
    </row>
    <row r="24" spans="1:39" s="1" customFormat="1" ht="13.5" x14ac:dyDescent="0.15">
      <c r="A24" s="3">
        <v>21</v>
      </c>
      <c r="B24" s="7" t="s">
        <v>75</v>
      </c>
      <c r="C24" s="7" t="s">
        <v>76</v>
      </c>
      <c r="D24" s="5">
        <v>76</v>
      </c>
      <c r="E24" s="5">
        <v>93</v>
      </c>
      <c r="F24" s="5">
        <v>83</v>
      </c>
      <c r="G24" s="5">
        <v>84</v>
      </c>
      <c r="H24" s="8" t="s">
        <v>36</v>
      </c>
      <c r="I24" s="8" t="s">
        <v>77</v>
      </c>
      <c r="J24" s="5">
        <v>89</v>
      </c>
      <c r="K24" s="5">
        <v>62</v>
      </c>
      <c r="L24" s="5">
        <v>76</v>
      </c>
      <c r="M24" s="17">
        <f t="shared" si="0"/>
        <v>1884.5</v>
      </c>
      <c r="N24" s="17">
        <v>24</v>
      </c>
      <c r="O24" s="18">
        <f t="shared" si="1"/>
        <v>78.520833333333329</v>
      </c>
      <c r="P24" s="6"/>
      <c r="Q24" s="7" t="s">
        <v>75</v>
      </c>
      <c r="R24" s="7" t="s">
        <v>76</v>
      </c>
      <c r="S24" s="4">
        <v>87</v>
      </c>
      <c r="T24" s="4">
        <v>82</v>
      </c>
      <c r="U24" s="4">
        <v>82</v>
      </c>
      <c r="V24" s="4">
        <v>77</v>
      </c>
      <c r="W24" s="4">
        <v>90</v>
      </c>
      <c r="X24" s="4">
        <v>87</v>
      </c>
      <c r="Y24" s="4">
        <v>69</v>
      </c>
      <c r="Z24" s="4">
        <v>85</v>
      </c>
      <c r="AA24" s="4">
        <v>88</v>
      </c>
      <c r="AB24" s="7" t="s">
        <v>36</v>
      </c>
      <c r="AC24" s="4">
        <v>88</v>
      </c>
      <c r="AD24" s="4">
        <v>83</v>
      </c>
      <c r="AE24" s="4">
        <v>88</v>
      </c>
      <c r="AF24" s="20">
        <f t="shared" si="7"/>
        <v>2565.5</v>
      </c>
      <c r="AG24" s="20">
        <v>31</v>
      </c>
      <c r="AH24" s="20">
        <f t="shared" si="2"/>
        <v>82.758064516129039</v>
      </c>
      <c r="AI24" s="20">
        <f t="shared" si="3"/>
        <v>4450</v>
      </c>
      <c r="AJ24" s="20">
        <f t="shared" si="4"/>
        <v>55</v>
      </c>
      <c r="AK24" s="20">
        <f t="shared" si="5"/>
        <v>80.909090909090907</v>
      </c>
      <c r="AL24" s="20">
        <v>0</v>
      </c>
      <c r="AM24" s="20">
        <f t="shared" si="6"/>
        <v>80.909090909090907</v>
      </c>
    </row>
    <row r="25" spans="1:39" s="1" customFormat="1" ht="13.5" x14ac:dyDescent="0.15">
      <c r="A25" s="3">
        <v>22</v>
      </c>
      <c r="B25" s="7" t="s">
        <v>78</v>
      </c>
      <c r="C25" s="7" t="s">
        <v>79</v>
      </c>
      <c r="D25" s="5">
        <v>63</v>
      </c>
      <c r="E25" s="5">
        <v>84</v>
      </c>
      <c r="F25" s="5">
        <v>84</v>
      </c>
      <c r="G25" s="5">
        <v>85</v>
      </c>
      <c r="H25" s="8" t="s">
        <v>36</v>
      </c>
      <c r="I25" s="5">
        <v>75</v>
      </c>
      <c r="J25" s="5">
        <v>85</v>
      </c>
      <c r="K25" s="5">
        <v>78</v>
      </c>
      <c r="L25" s="5">
        <v>73</v>
      </c>
      <c r="M25" s="17">
        <f t="shared" si="0"/>
        <v>1905.5</v>
      </c>
      <c r="N25" s="17">
        <v>24</v>
      </c>
      <c r="O25" s="18">
        <f t="shared" si="1"/>
        <v>79.395833333333329</v>
      </c>
      <c r="P25" s="6"/>
      <c r="Q25" s="7" t="s">
        <v>78</v>
      </c>
      <c r="R25" s="7" t="s">
        <v>79</v>
      </c>
      <c r="S25" s="4">
        <v>87</v>
      </c>
      <c r="T25" s="4">
        <v>79</v>
      </c>
      <c r="U25" s="4">
        <v>80</v>
      </c>
      <c r="V25" s="4">
        <v>85</v>
      </c>
      <c r="W25" s="4">
        <v>91</v>
      </c>
      <c r="X25" s="4">
        <v>81</v>
      </c>
      <c r="Y25" s="4">
        <v>72</v>
      </c>
      <c r="Z25" s="4">
        <v>82</v>
      </c>
      <c r="AA25" s="4">
        <v>84</v>
      </c>
      <c r="AB25" s="7" t="s">
        <v>36</v>
      </c>
      <c r="AC25" s="4">
        <v>83</v>
      </c>
      <c r="AD25" s="4">
        <v>85</v>
      </c>
      <c r="AE25" s="4">
        <v>83</v>
      </c>
      <c r="AF25" s="20">
        <f t="shared" si="7"/>
        <v>2538.5</v>
      </c>
      <c r="AG25" s="20">
        <v>31</v>
      </c>
      <c r="AH25" s="20">
        <f t="shared" si="2"/>
        <v>81.887096774193552</v>
      </c>
      <c r="AI25" s="20">
        <f t="shared" si="3"/>
        <v>4444</v>
      </c>
      <c r="AJ25" s="20">
        <f t="shared" si="4"/>
        <v>55</v>
      </c>
      <c r="AK25" s="20">
        <f t="shared" si="5"/>
        <v>80.8</v>
      </c>
      <c r="AL25" s="20">
        <v>0</v>
      </c>
      <c r="AM25" s="20">
        <f t="shared" si="6"/>
        <v>80.8</v>
      </c>
    </row>
    <row r="26" spans="1:39" s="1" customFormat="1" ht="13.5" x14ac:dyDescent="0.15">
      <c r="A26" s="3">
        <v>23</v>
      </c>
      <c r="B26" s="7" t="s">
        <v>80</v>
      </c>
      <c r="C26" s="7" t="s">
        <v>81</v>
      </c>
      <c r="D26" s="5">
        <v>83</v>
      </c>
      <c r="E26" s="5">
        <v>84</v>
      </c>
      <c r="F26" s="5">
        <v>80</v>
      </c>
      <c r="G26" s="5">
        <v>87</v>
      </c>
      <c r="H26" s="8" t="s">
        <v>36</v>
      </c>
      <c r="I26" s="5">
        <v>67</v>
      </c>
      <c r="J26" s="5">
        <v>83</v>
      </c>
      <c r="K26" s="5">
        <v>76</v>
      </c>
      <c r="L26" s="5">
        <v>80</v>
      </c>
      <c r="M26" s="17">
        <f t="shared" si="0"/>
        <v>1912.5</v>
      </c>
      <c r="N26" s="17">
        <v>24</v>
      </c>
      <c r="O26" s="18">
        <f t="shared" si="1"/>
        <v>79.6875</v>
      </c>
      <c r="P26" s="6"/>
      <c r="Q26" s="7" t="s">
        <v>80</v>
      </c>
      <c r="R26" s="7" t="s">
        <v>81</v>
      </c>
      <c r="S26" s="4">
        <v>82</v>
      </c>
      <c r="T26" s="4">
        <v>80</v>
      </c>
      <c r="U26" s="4">
        <v>75</v>
      </c>
      <c r="V26" s="4">
        <v>83</v>
      </c>
      <c r="W26" s="4">
        <v>89</v>
      </c>
      <c r="X26" s="4">
        <v>87</v>
      </c>
      <c r="Y26" s="4">
        <v>70</v>
      </c>
      <c r="Z26" s="4">
        <v>88</v>
      </c>
      <c r="AA26" s="4">
        <v>82</v>
      </c>
      <c r="AB26" s="7" t="s">
        <v>36</v>
      </c>
      <c r="AC26" s="4">
        <v>81</v>
      </c>
      <c r="AD26" s="4">
        <v>82</v>
      </c>
      <c r="AE26" s="4">
        <v>81</v>
      </c>
      <c r="AF26" s="20">
        <f t="shared" si="7"/>
        <v>2529.5</v>
      </c>
      <c r="AG26" s="20">
        <v>31</v>
      </c>
      <c r="AH26" s="20">
        <f t="shared" si="2"/>
        <v>81.596774193548384</v>
      </c>
      <c r="AI26" s="20">
        <f t="shared" si="3"/>
        <v>4442</v>
      </c>
      <c r="AJ26" s="20">
        <f t="shared" si="4"/>
        <v>55</v>
      </c>
      <c r="AK26" s="20">
        <f t="shared" si="5"/>
        <v>80.763636363636365</v>
      </c>
      <c r="AL26" s="20">
        <v>0</v>
      </c>
      <c r="AM26" s="20">
        <f t="shared" si="6"/>
        <v>80.763636363636365</v>
      </c>
    </row>
    <row r="27" spans="1:39" s="1" customFormat="1" ht="13.5" x14ac:dyDescent="0.15">
      <c r="A27" s="11">
        <v>24</v>
      </c>
      <c r="B27" s="7" t="s">
        <v>82</v>
      </c>
      <c r="C27" s="9" t="s">
        <v>83</v>
      </c>
      <c r="D27" s="5">
        <v>81</v>
      </c>
      <c r="E27" s="5">
        <v>93</v>
      </c>
      <c r="F27" s="5">
        <v>77</v>
      </c>
      <c r="G27" s="5">
        <v>90</v>
      </c>
      <c r="H27" s="8" t="s">
        <v>36</v>
      </c>
      <c r="I27" s="5">
        <v>72</v>
      </c>
      <c r="J27" s="5">
        <v>87</v>
      </c>
      <c r="K27" s="5">
        <v>62</v>
      </c>
      <c r="L27" s="5">
        <v>70</v>
      </c>
      <c r="M27" s="17">
        <f t="shared" si="0"/>
        <v>1925.5</v>
      </c>
      <c r="N27" s="17">
        <v>24</v>
      </c>
      <c r="O27" s="18">
        <f t="shared" si="1"/>
        <v>80.229166666666671</v>
      </c>
      <c r="P27" s="6"/>
      <c r="Q27" s="7" t="s">
        <v>82</v>
      </c>
      <c r="R27" s="7" t="s">
        <v>83</v>
      </c>
      <c r="S27" s="4">
        <v>80</v>
      </c>
      <c r="T27" s="4">
        <v>84</v>
      </c>
      <c r="U27" s="4">
        <v>86</v>
      </c>
      <c r="V27" s="4">
        <v>77</v>
      </c>
      <c r="W27" s="4">
        <v>88</v>
      </c>
      <c r="X27" s="4">
        <v>84</v>
      </c>
      <c r="Y27" s="4">
        <v>60</v>
      </c>
      <c r="Z27" s="4">
        <v>85</v>
      </c>
      <c r="AA27" s="4">
        <v>86</v>
      </c>
      <c r="AB27" s="7" t="s">
        <v>36</v>
      </c>
      <c r="AC27" s="4">
        <v>83</v>
      </c>
      <c r="AD27" s="4">
        <v>80</v>
      </c>
      <c r="AE27" s="4">
        <v>83</v>
      </c>
      <c r="AF27" s="20">
        <f t="shared" si="7"/>
        <v>2514.5</v>
      </c>
      <c r="AG27" s="20">
        <v>31</v>
      </c>
      <c r="AH27" s="20">
        <f t="shared" si="2"/>
        <v>81.112903225806448</v>
      </c>
      <c r="AI27" s="20">
        <f t="shared" si="3"/>
        <v>4440</v>
      </c>
      <c r="AJ27" s="20">
        <f t="shared" si="4"/>
        <v>55</v>
      </c>
      <c r="AK27" s="20">
        <f t="shared" si="5"/>
        <v>80.727272727272734</v>
      </c>
      <c r="AL27" s="20">
        <v>0</v>
      </c>
      <c r="AM27" s="20">
        <f t="shared" si="6"/>
        <v>80.727272727272734</v>
      </c>
    </row>
    <row r="28" spans="1:39" s="1" customFormat="1" ht="13.5" x14ac:dyDescent="0.15">
      <c r="A28" s="3">
        <v>25</v>
      </c>
      <c r="B28" s="7" t="s">
        <v>84</v>
      </c>
      <c r="C28" s="7" t="s">
        <v>85</v>
      </c>
      <c r="D28" s="5">
        <v>60</v>
      </c>
      <c r="E28" s="5">
        <v>83</v>
      </c>
      <c r="F28" s="5">
        <v>81</v>
      </c>
      <c r="G28" s="5">
        <v>78</v>
      </c>
      <c r="H28" s="8" t="s">
        <v>36</v>
      </c>
      <c r="I28" s="5">
        <v>74</v>
      </c>
      <c r="J28" s="5">
        <v>86</v>
      </c>
      <c r="K28" s="5">
        <v>89</v>
      </c>
      <c r="L28" s="5">
        <v>73</v>
      </c>
      <c r="M28" s="17">
        <f t="shared" si="0"/>
        <v>1897.5</v>
      </c>
      <c r="N28" s="17">
        <v>24</v>
      </c>
      <c r="O28" s="18">
        <f t="shared" si="1"/>
        <v>79.0625</v>
      </c>
      <c r="P28" s="6"/>
      <c r="Q28" s="7" t="s">
        <v>84</v>
      </c>
      <c r="R28" s="7" t="s">
        <v>85</v>
      </c>
      <c r="S28" s="4">
        <v>84</v>
      </c>
      <c r="T28" s="4">
        <v>85</v>
      </c>
      <c r="U28" s="4">
        <v>77</v>
      </c>
      <c r="V28" s="4">
        <v>81</v>
      </c>
      <c r="W28" s="4">
        <v>88</v>
      </c>
      <c r="X28" s="4">
        <v>87</v>
      </c>
      <c r="Y28" s="4">
        <v>67</v>
      </c>
      <c r="Z28" s="4">
        <v>84</v>
      </c>
      <c r="AA28" s="4">
        <v>85</v>
      </c>
      <c r="AB28" s="7" t="s">
        <v>36</v>
      </c>
      <c r="AC28" s="4">
        <v>80</v>
      </c>
      <c r="AD28" s="4">
        <v>83</v>
      </c>
      <c r="AE28" s="4">
        <v>80</v>
      </c>
      <c r="AF28" s="20">
        <f t="shared" si="7"/>
        <v>2534</v>
      </c>
      <c r="AG28" s="20">
        <v>31</v>
      </c>
      <c r="AH28" s="20">
        <f t="shared" si="2"/>
        <v>81.741935483870961</v>
      </c>
      <c r="AI28" s="20">
        <f t="shared" si="3"/>
        <v>4431.5</v>
      </c>
      <c r="AJ28" s="20">
        <f t="shared" si="4"/>
        <v>55</v>
      </c>
      <c r="AK28" s="20">
        <f t="shared" si="5"/>
        <v>80.572727272727278</v>
      </c>
      <c r="AL28" s="20">
        <v>0</v>
      </c>
      <c r="AM28" s="20">
        <f t="shared" si="6"/>
        <v>80.572727272727278</v>
      </c>
    </row>
    <row r="29" spans="1:39" s="1" customFormat="1" ht="13.5" x14ac:dyDescent="0.15">
      <c r="A29" s="3">
        <v>26</v>
      </c>
      <c r="B29" s="7" t="s">
        <v>86</v>
      </c>
      <c r="C29" s="7" t="s">
        <v>87</v>
      </c>
      <c r="D29" s="5">
        <v>74</v>
      </c>
      <c r="E29" s="5">
        <v>89</v>
      </c>
      <c r="F29" s="5">
        <v>75</v>
      </c>
      <c r="G29" s="5">
        <v>82</v>
      </c>
      <c r="H29" s="8" t="s">
        <v>36</v>
      </c>
      <c r="I29" s="5">
        <v>61</v>
      </c>
      <c r="J29" s="5">
        <v>84</v>
      </c>
      <c r="K29" s="5">
        <v>85</v>
      </c>
      <c r="L29" s="5">
        <v>63</v>
      </c>
      <c r="M29" s="17">
        <f t="shared" si="0"/>
        <v>1830.5</v>
      </c>
      <c r="N29" s="17">
        <v>24</v>
      </c>
      <c r="O29" s="18">
        <f t="shared" si="1"/>
        <v>76.270833333333329</v>
      </c>
      <c r="P29" s="6"/>
      <c r="Q29" s="7" t="s">
        <v>86</v>
      </c>
      <c r="R29" s="7" t="s">
        <v>87</v>
      </c>
      <c r="S29" s="4">
        <v>74</v>
      </c>
      <c r="T29" s="4">
        <v>85</v>
      </c>
      <c r="U29" s="4">
        <v>93</v>
      </c>
      <c r="V29" s="4">
        <v>78</v>
      </c>
      <c r="W29" s="4">
        <v>89</v>
      </c>
      <c r="X29" s="4">
        <v>90</v>
      </c>
      <c r="Y29" s="4">
        <v>64</v>
      </c>
      <c r="Z29" s="4">
        <v>87</v>
      </c>
      <c r="AA29" s="4">
        <v>83</v>
      </c>
      <c r="AB29" s="7" t="s">
        <v>36</v>
      </c>
      <c r="AC29" s="4">
        <v>86</v>
      </c>
      <c r="AD29" s="4">
        <v>90</v>
      </c>
      <c r="AE29" s="4">
        <v>86</v>
      </c>
      <c r="AF29" s="20">
        <f t="shared" si="7"/>
        <v>2598.5</v>
      </c>
      <c r="AG29" s="20">
        <v>31</v>
      </c>
      <c r="AH29" s="20">
        <f t="shared" si="2"/>
        <v>83.822580645161295</v>
      </c>
      <c r="AI29" s="20">
        <f t="shared" si="3"/>
        <v>4429</v>
      </c>
      <c r="AJ29" s="20">
        <f t="shared" si="4"/>
        <v>55</v>
      </c>
      <c r="AK29" s="20">
        <f t="shared" si="5"/>
        <v>80.527272727272731</v>
      </c>
      <c r="AL29" s="20">
        <v>0</v>
      </c>
      <c r="AM29" s="20">
        <f t="shared" si="6"/>
        <v>80.527272727272731</v>
      </c>
    </row>
    <row r="30" spans="1:39" s="1" customFormat="1" ht="13.5" x14ac:dyDescent="0.15">
      <c r="A30" s="3">
        <v>27</v>
      </c>
      <c r="B30" s="7" t="s">
        <v>88</v>
      </c>
      <c r="C30" s="7" t="s">
        <v>89</v>
      </c>
      <c r="D30" s="5">
        <v>72</v>
      </c>
      <c r="E30" s="5">
        <v>80</v>
      </c>
      <c r="F30" s="5">
        <v>85</v>
      </c>
      <c r="G30" s="5">
        <v>83</v>
      </c>
      <c r="H30" s="8" t="s">
        <v>36</v>
      </c>
      <c r="I30" s="5">
        <v>74</v>
      </c>
      <c r="J30" s="5">
        <v>84</v>
      </c>
      <c r="K30" s="5">
        <v>74</v>
      </c>
      <c r="L30" s="5">
        <v>60</v>
      </c>
      <c r="M30" s="17">
        <f t="shared" si="0"/>
        <v>1857</v>
      </c>
      <c r="N30" s="17">
        <v>24</v>
      </c>
      <c r="O30" s="18">
        <f t="shared" si="1"/>
        <v>77.375</v>
      </c>
      <c r="P30" s="6"/>
      <c r="Q30" s="7" t="s">
        <v>88</v>
      </c>
      <c r="R30" s="7" t="s">
        <v>89</v>
      </c>
      <c r="S30" s="4">
        <v>90</v>
      </c>
      <c r="T30" s="4">
        <v>81</v>
      </c>
      <c r="U30" s="4">
        <v>88</v>
      </c>
      <c r="V30" s="4">
        <v>84</v>
      </c>
      <c r="W30" s="4">
        <v>92</v>
      </c>
      <c r="X30" s="4">
        <v>86</v>
      </c>
      <c r="Y30" s="4">
        <v>73</v>
      </c>
      <c r="Z30" s="4">
        <v>81</v>
      </c>
      <c r="AA30" s="4">
        <v>72</v>
      </c>
      <c r="AB30" s="7" t="s">
        <v>36</v>
      </c>
      <c r="AC30" s="4">
        <v>84</v>
      </c>
      <c r="AD30" s="4">
        <v>84</v>
      </c>
      <c r="AE30" s="4">
        <v>84</v>
      </c>
      <c r="AF30" s="20">
        <f t="shared" si="7"/>
        <v>2567</v>
      </c>
      <c r="AG30" s="20">
        <v>31</v>
      </c>
      <c r="AH30" s="20">
        <f t="shared" si="2"/>
        <v>82.806451612903231</v>
      </c>
      <c r="AI30" s="20">
        <f t="shared" si="3"/>
        <v>4424</v>
      </c>
      <c r="AJ30" s="20">
        <f t="shared" si="4"/>
        <v>55</v>
      </c>
      <c r="AK30" s="20">
        <f t="shared" si="5"/>
        <v>80.436363636363637</v>
      </c>
      <c r="AL30" s="20">
        <v>0</v>
      </c>
      <c r="AM30" s="20">
        <f t="shared" si="6"/>
        <v>80.436363636363637</v>
      </c>
    </row>
    <row r="31" spans="1:39" s="1" customFormat="1" ht="13.5" x14ac:dyDescent="0.15">
      <c r="A31" s="3">
        <v>28</v>
      </c>
      <c r="B31" s="7" t="s">
        <v>90</v>
      </c>
      <c r="C31" s="7" t="s">
        <v>91</v>
      </c>
      <c r="D31" s="5">
        <v>60</v>
      </c>
      <c r="E31" s="5">
        <v>87</v>
      </c>
      <c r="F31" s="5">
        <v>84</v>
      </c>
      <c r="G31" s="5">
        <v>83</v>
      </c>
      <c r="H31" s="8" t="s">
        <v>36</v>
      </c>
      <c r="I31" s="5">
        <v>80</v>
      </c>
      <c r="J31" s="5">
        <v>81</v>
      </c>
      <c r="K31" s="5">
        <v>77</v>
      </c>
      <c r="L31" s="5">
        <v>65</v>
      </c>
      <c r="M31" s="17">
        <f t="shared" si="0"/>
        <v>1866</v>
      </c>
      <c r="N31" s="17">
        <v>24</v>
      </c>
      <c r="O31" s="18">
        <f t="shared" si="1"/>
        <v>77.75</v>
      </c>
      <c r="P31" s="6"/>
      <c r="Q31" s="7" t="s">
        <v>90</v>
      </c>
      <c r="R31" s="7" t="s">
        <v>91</v>
      </c>
      <c r="S31" s="4">
        <v>92</v>
      </c>
      <c r="T31" s="4">
        <v>82</v>
      </c>
      <c r="U31" s="4">
        <v>82</v>
      </c>
      <c r="V31" s="4">
        <v>74</v>
      </c>
      <c r="W31" s="4">
        <v>90</v>
      </c>
      <c r="X31" s="4">
        <v>89</v>
      </c>
      <c r="Y31" s="4">
        <v>63</v>
      </c>
      <c r="Z31" s="4">
        <v>86</v>
      </c>
      <c r="AA31" s="4">
        <v>85</v>
      </c>
      <c r="AB31" s="7" t="s">
        <v>36</v>
      </c>
      <c r="AC31" s="4">
        <v>83</v>
      </c>
      <c r="AD31" s="4">
        <v>86</v>
      </c>
      <c r="AE31" s="4">
        <v>83</v>
      </c>
      <c r="AF31" s="20">
        <f t="shared" si="7"/>
        <v>2553.5</v>
      </c>
      <c r="AG31" s="20">
        <v>31</v>
      </c>
      <c r="AH31" s="20">
        <f t="shared" si="2"/>
        <v>82.370967741935488</v>
      </c>
      <c r="AI31" s="20">
        <f t="shared" si="3"/>
        <v>4419.5</v>
      </c>
      <c r="AJ31" s="20">
        <f t="shared" si="4"/>
        <v>55</v>
      </c>
      <c r="AK31" s="20">
        <f t="shared" si="5"/>
        <v>80.354545454545459</v>
      </c>
      <c r="AL31" s="20">
        <v>0</v>
      </c>
      <c r="AM31" s="20">
        <f t="shared" si="6"/>
        <v>80.354545454545459</v>
      </c>
    </row>
    <row r="32" spans="1:39" s="1" customFormat="1" ht="13.5" x14ac:dyDescent="0.15">
      <c r="A32" s="11">
        <v>29</v>
      </c>
      <c r="B32" s="7" t="s">
        <v>92</v>
      </c>
      <c r="C32" s="7" t="s">
        <v>93</v>
      </c>
      <c r="D32" s="5">
        <v>71</v>
      </c>
      <c r="E32" s="5">
        <v>93</v>
      </c>
      <c r="F32" s="5">
        <v>94</v>
      </c>
      <c r="G32" s="5">
        <v>85</v>
      </c>
      <c r="H32" s="8" t="s">
        <v>36</v>
      </c>
      <c r="I32" s="5">
        <v>60</v>
      </c>
      <c r="J32" s="5">
        <v>87</v>
      </c>
      <c r="K32" s="5">
        <v>87</v>
      </c>
      <c r="L32" s="5">
        <v>74</v>
      </c>
      <c r="M32" s="17">
        <f t="shared" si="0"/>
        <v>1931</v>
      </c>
      <c r="N32" s="17">
        <v>24</v>
      </c>
      <c r="O32" s="18">
        <f t="shared" si="1"/>
        <v>80.458333333333329</v>
      </c>
      <c r="P32" s="6"/>
      <c r="Q32" s="7" t="s">
        <v>92</v>
      </c>
      <c r="R32" s="9" t="s">
        <v>93</v>
      </c>
      <c r="S32" s="4">
        <v>90</v>
      </c>
      <c r="T32" s="4">
        <v>89</v>
      </c>
      <c r="U32" s="4">
        <v>85</v>
      </c>
      <c r="V32" s="4">
        <v>77</v>
      </c>
      <c r="W32" s="4">
        <v>88</v>
      </c>
      <c r="X32" s="4">
        <v>79</v>
      </c>
      <c r="Y32" s="4">
        <v>68</v>
      </c>
      <c r="Z32" s="4">
        <v>82</v>
      </c>
      <c r="AA32" s="4">
        <v>82</v>
      </c>
      <c r="AB32" s="7" t="s">
        <v>36</v>
      </c>
      <c r="AC32" s="4">
        <v>83</v>
      </c>
      <c r="AD32" s="4">
        <v>57</v>
      </c>
      <c r="AE32" s="4">
        <v>83</v>
      </c>
      <c r="AF32" s="20">
        <f t="shared" si="7"/>
        <v>2480.5</v>
      </c>
      <c r="AG32" s="20">
        <v>31</v>
      </c>
      <c r="AH32" s="20">
        <f t="shared" si="2"/>
        <v>80.016129032258064</v>
      </c>
      <c r="AI32" s="20">
        <f t="shared" si="3"/>
        <v>4411.5</v>
      </c>
      <c r="AJ32" s="20">
        <f t="shared" si="4"/>
        <v>55</v>
      </c>
      <c r="AK32" s="20">
        <f t="shared" si="5"/>
        <v>80.209090909090904</v>
      </c>
      <c r="AL32" s="20">
        <v>0</v>
      </c>
      <c r="AM32" s="20">
        <f t="shared" si="6"/>
        <v>80.209090909090904</v>
      </c>
    </row>
    <row r="33" spans="1:39" s="1" customFormat="1" ht="13.5" x14ac:dyDescent="0.15">
      <c r="A33" s="11">
        <v>30</v>
      </c>
      <c r="B33" s="7" t="s">
        <v>94</v>
      </c>
      <c r="C33" s="9" t="s">
        <v>95</v>
      </c>
      <c r="D33" s="5">
        <v>81</v>
      </c>
      <c r="E33" s="5">
        <v>80</v>
      </c>
      <c r="F33" s="5">
        <v>85</v>
      </c>
      <c r="G33" s="5">
        <v>81</v>
      </c>
      <c r="H33" s="8" t="s">
        <v>36</v>
      </c>
      <c r="I33" s="5">
        <v>69</v>
      </c>
      <c r="J33" s="5">
        <v>85</v>
      </c>
      <c r="K33" s="5">
        <v>90</v>
      </c>
      <c r="L33" s="5">
        <v>59</v>
      </c>
      <c r="M33" s="17">
        <f t="shared" si="0"/>
        <v>1879.5</v>
      </c>
      <c r="N33" s="17">
        <v>24</v>
      </c>
      <c r="O33" s="18">
        <f t="shared" si="1"/>
        <v>78.3125</v>
      </c>
      <c r="P33" s="6"/>
      <c r="Q33" s="7" t="s">
        <v>94</v>
      </c>
      <c r="R33" s="7" t="s">
        <v>95</v>
      </c>
      <c r="S33" s="4">
        <v>91</v>
      </c>
      <c r="T33" s="4">
        <v>79</v>
      </c>
      <c r="U33" s="4">
        <v>80</v>
      </c>
      <c r="V33" s="4">
        <v>72</v>
      </c>
      <c r="W33" s="4">
        <v>92</v>
      </c>
      <c r="X33" s="4">
        <v>87</v>
      </c>
      <c r="Y33" s="4">
        <v>71</v>
      </c>
      <c r="Z33" s="4">
        <v>82</v>
      </c>
      <c r="AA33" s="4">
        <v>84</v>
      </c>
      <c r="AB33" s="7" t="s">
        <v>36</v>
      </c>
      <c r="AC33" s="4">
        <v>81</v>
      </c>
      <c r="AD33" s="4">
        <v>85</v>
      </c>
      <c r="AE33" s="4">
        <v>81</v>
      </c>
      <c r="AF33" s="20">
        <f t="shared" si="7"/>
        <v>2521</v>
      </c>
      <c r="AG33" s="20">
        <v>31</v>
      </c>
      <c r="AH33" s="20">
        <f t="shared" si="2"/>
        <v>81.322580645161295</v>
      </c>
      <c r="AI33" s="20">
        <f t="shared" si="3"/>
        <v>4400.5</v>
      </c>
      <c r="AJ33" s="20">
        <f t="shared" si="4"/>
        <v>55</v>
      </c>
      <c r="AK33" s="20">
        <f t="shared" si="5"/>
        <v>80.009090909090915</v>
      </c>
      <c r="AL33" s="20">
        <v>0</v>
      </c>
      <c r="AM33" s="20">
        <f t="shared" si="6"/>
        <v>80.009090909090915</v>
      </c>
    </row>
    <row r="34" spans="1:39" s="1" customFormat="1" ht="13.5" x14ac:dyDescent="0.15">
      <c r="A34" s="3">
        <v>31</v>
      </c>
      <c r="B34" s="7" t="s">
        <v>96</v>
      </c>
      <c r="C34" s="7" t="s">
        <v>97</v>
      </c>
      <c r="D34" s="5">
        <v>76</v>
      </c>
      <c r="E34" s="5">
        <v>84</v>
      </c>
      <c r="F34" s="5">
        <v>78</v>
      </c>
      <c r="G34" s="5">
        <v>83</v>
      </c>
      <c r="H34" s="8" t="s">
        <v>36</v>
      </c>
      <c r="I34" s="5">
        <v>73</v>
      </c>
      <c r="J34" s="5">
        <v>84</v>
      </c>
      <c r="K34" s="5">
        <v>85</v>
      </c>
      <c r="L34" s="5">
        <v>64</v>
      </c>
      <c r="M34" s="17">
        <f t="shared" si="0"/>
        <v>1883.5</v>
      </c>
      <c r="N34" s="17">
        <v>24</v>
      </c>
      <c r="O34" s="18">
        <f t="shared" si="1"/>
        <v>78.479166666666671</v>
      </c>
      <c r="P34" s="6"/>
      <c r="Q34" s="7" t="s">
        <v>96</v>
      </c>
      <c r="R34" s="7" t="s">
        <v>97</v>
      </c>
      <c r="S34" s="4">
        <v>84</v>
      </c>
      <c r="T34" s="4">
        <v>81</v>
      </c>
      <c r="U34" s="4">
        <v>80</v>
      </c>
      <c r="V34" s="4">
        <v>89</v>
      </c>
      <c r="W34" s="4">
        <v>90</v>
      </c>
      <c r="X34" s="4">
        <v>87</v>
      </c>
      <c r="Y34" s="4">
        <v>60</v>
      </c>
      <c r="Z34" s="4">
        <v>80</v>
      </c>
      <c r="AA34" s="4">
        <v>86</v>
      </c>
      <c r="AB34" s="7" t="s">
        <v>36</v>
      </c>
      <c r="AC34" s="4">
        <v>88</v>
      </c>
      <c r="AD34" s="4">
        <v>80</v>
      </c>
      <c r="AE34" s="4">
        <v>88</v>
      </c>
      <c r="AF34" s="20">
        <f t="shared" si="7"/>
        <v>2514.5</v>
      </c>
      <c r="AG34" s="20">
        <v>31</v>
      </c>
      <c r="AH34" s="20">
        <f t="shared" si="2"/>
        <v>81.112903225806448</v>
      </c>
      <c r="AI34" s="20">
        <f t="shared" si="3"/>
        <v>4398</v>
      </c>
      <c r="AJ34" s="20">
        <f t="shared" si="4"/>
        <v>55</v>
      </c>
      <c r="AK34" s="20">
        <f t="shared" si="5"/>
        <v>79.963636363636368</v>
      </c>
      <c r="AL34" s="20">
        <v>0</v>
      </c>
      <c r="AM34" s="20">
        <f t="shared" si="6"/>
        <v>79.963636363636368</v>
      </c>
    </row>
    <row r="35" spans="1:39" s="1" customFormat="1" ht="13.5" x14ac:dyDescent="0.15">
      <c r="A35" s="3">
        <v>32</v>
      </c>
      <c r="B35" s="7" t="s">
        <v>98</v>
      </c>
      <c r="C35" s="7" t="s">
        <v>99</v>
      </c>
      <c r="D35" s="5">
        <v>80</v>
      </c>
      <c r="E35" s="5">
        <v>84</v>
      </c>
      <c r="F35" s="5">
        <v>79</v>
      </c>
      <c r="G35" s="5">
        <v>81</v>
      </c>
      <c r="H35" s="8" t="s">
        <v>36</v>
      </c>
      <c r="I35" s="5">
        <v>61</v>
      </c>
      <c r="J35" s="5">
        <v>85</v>
      </c>
      <c r="K35" s="5">
        <v>83</v>
      </c>
      <c r="L35" s="5">
        <v>63</v>
      </c>
      <c r="M35" s="17">
        <f t="shared" si="0"/>
        <v>1843</v>
      </c>
      <c r="N35" s="17">
        <v>24</v>
      </c>
      <c r="O35" s="18">
        <f t="shared" si="1"/>
        <v>76.791666666666671</v>
      </c>
      <c r="P35" s="6"/>
      <c r="Q35" s="7" t="s">
        <v>98</v>
      </c>
      <c r="R35" s="7" t="s">
        <v>99</v>
      </c>
      <c r="S35" s="4">
        <v>87</v>
      </c>
      <c r="T35" s="4">
        <v>84</v>
      </c>
      <c r="U35" s="4">
        <v>83</v>
      </c>
      <c r="V35" s="4">
        <v>74</v>
      </c>
      <c r="W35" s="4">
        <v>88</v>
      </c>
      <c r="X35" s="4">
        <v>87</v>
      </c>
      <c r="Y35" s="4">
        <v>80</v>
      </c>
      <c r="Z35" s="4">
        <v>85</v>
      </c>
      <c r="AA35" s="4">
        <v>71</v>
      </c>
      <c r="AB35" s="7" t="s">
        <v>36</v>
      </c>
      <c r="AC35" s="4">
        <v>84</v>
      </c>
      <c r="AD35" s="4">
        <v>79</v>
      </c>
      <c r="AE35" s="4">
        <v>84</v>
      </c>
      <c r="AF35" s="20">
        <f t="shared" si="7"/>
        <v>2554.5</v>
      </c>
      <c r="AG35" s="20">
        <v>31</v>
      </c>
      <c r="AH35" s="20">
        <f t="shared" si="2"/>
        <v>82.403225806451616</v>
      </c>
      <c r="AI35" s="20">
        <f t="shared" si="3"/>
        <v>4397.5</v>
      </c>
      <c r="AJ35" s="20">
        <f t="shared" si="4"/>
        <v>55</v>
      </c>
      <c r="AK35" s="20">
        <f t="shared" si="5"/>
        <v>79.954545454545453</v>
      </c>
      <c r="AL35" s="20">
        <v>0</v>
      </c>
      <c r="AM35" s="20">
        <f t="shared" si="6"/>
        <v>79.954545454545453</v>
      </c>
    </row>
    <row r="36" spans="1:39" s="1" customFormat="1" ht="13.5" x14ac:dyDescent="0.15">
      <c r="A36" s="3">
        <v>33</v>
      </c>
      <c r="B36" s="7" t="s">
        <v>100</v>
      </c>
      <c r="C36" s="7" t="s">
        <v>101</v>
      </c>
      <c r="D36" s="5">
        <v>84</v>
      </c>
      <c r="E36" s="5">
        <v>87</v>
      </c>
      <c r="F36" s="5">
        <v>87</v>
      </c>
      <c r="G36" s="5">
        <v>79</v>
      </c>
      <c r="H36" s="8" t="s">
        <v>36</v>
      </c>
      <c r="I36" s="5">
        <v>74</v>
      </c>
      <c r="J36" s="5">
        <v>78</v>
      </c>
      <c r="K36" s="5">
        <v>76</v>
      </c>
      <c r="L36" s="5">
        <v>79</v>
      </c>
      <c r="M36" s="17">
        <f t="shared" ref="M36:M62" si="8">D36*2+E36*2+F36*2+G36*2+I36*4+J36*7.5+K36*1.5+L36*3</f>
        <v>1906</v>
      </c>
      <c r="N36" s="17">
        <v>24</v>
      </c>
      <c r="O36" s="18">
        <f t="shared" ref="O36:O67" si="9">M36/N36</f>
        <v>79.416666666666671</v>
      </c>
      <c r="P36" s="6"/>
      <c r="Q36" s="7" t="s">
        <v>100</v>
      </c>
      <c r="R36" s="7" t="s">
        <v>101</v>
      </c>
      <c r="S36" s="4">
        <v>85</v>
      </c>
      <c r="T36" s="4">
        <v>86</v>
      </c>
      <c r="U36" s="4">
        <v>76</v>
      </c>
      <c r="V36" s="4">
        <v>80</v>
      </c>
      <c r="W36" s="4">
        <v>87</v>
      </c>
      <c r="X36" s="4">
        <v>82</v>
      </c>
      <c r="Y36" s="4">
        <v>70</v>
      </c>
      <c r="Z36" s="4">
        <v>81</v>
      </c>
      <c r="AA36" s="4">
        <v>78</v>
      </c>
      <c r="AB36" s="7" t="s">
        <v>36</v>
      </c>
      <c r="AC36" s="4">
        <v>81</v>
      </c>
      <c r="AD36" s="4">
        <v>76</v>
      </c>
      <c r="AE36" s="4">
        <v>81</v>
      </c>
      <c r="AF36" s="20">
        <f t="shared" si="7"/>
        <v>2488</v>
      </c>
      <c r="AG36" s="20">
        <v>31</v>
      </c>
      <c r="AH36" s="20">
        <f t="shared" ref="AH36:AH67" si="10">AF36/AG36</f>
        <v>80.258064516129039</v>
      </c>
      <c r="AI36" s="20">
        <f t="shared" ref="AI36:AI67" si="11">M36+AF36</f>
        <v>4394</v>
      </c>
      <c r="AJ36" s="20">
        <f t="shared" ref="AJ36:AJ67" si="12">N36+AG36</f>
        <v>55</v>
      </c>
      <c r="AK36" s="20">
        <f t="shared" ref="AK36:AK67" si="13">AI36/AJ36</f>
        <v>79.890909090909091</v>
      </c>
      <c r="AL36" s="20">
        <v>0</v>
      </c>
      <c r="AM36" s="20">
        <f t="shared" ref="AM36:AM67" si="14">AK36+AL36</f>
        <v>79.890909090909091</v>
      </c>
    </row>
    <row r="37" spans="1:39" s="1" customFormat="1" ht="13.5" x14ac:dyDescent="0.15">
      <c r="A37" s="3">
        <v>34</v>
      </c>
      <c r="B37" s="7" t="s">
        <v>102</v>
      </c>
      <c r="C37" s="7" t="s">
        <v>103</v>
      </c>
      <c r="D37" s="8" t="s">
        <v>104</v>
      </c>
      <c r="E37" s="5">
        <v>87</v>
      </c>
      <c r="F37" s="5">
        <v>74</v>
      </c>
      <c r="G37" s="5">
        <v>82</v>
      </c>
      <c r="H37" s="8" t="s">
        <v>36</v>
      </c>
      <c r="I37" s="5">
        <v>69</v>
      </c>
      <c r="J37" s="5">
        <v>85</v>
      </c>
      <c r="K37" s="5">
        <v>84</v>
      </c>
      <c r="L37" s="5">
        <v>73</v>
      </c>
      <c r="M37" s="17">
        <f t="shared" si="8"/>
        <v>1842.5</v>
      </c>
      <c r="N37" s="17">
        <v>24</v>
      </c>
      <c r="O37" s="18">
        <f t="shared" si="9"/>
        <v>76.770833333333329</v>
      </c>
      <c r="P37" s="6"/>
      <c r="Q37" s="7" t="s">
        <v>102</v>
      </c>
      <c r="R37" s="7" t="s">
        <v>103</v>
      </c>
      <c r="S37" s="4">
        <v>71</v>
      </c>
      <c r="T37" s="4">
        <v>88</v>
      </c>
      <c r="U37" s="4">
        <v>85</v>
      </c>
      <c r="V37" s="4">
        <v>89</v>
      </c>
      <c r="W37" s="4">
        <v>91</v>
      </c>
      <c r="X37" s="4">
        <v>91</v>
      </c>
      <c r="Y37" s="4">
        <v>65</v>
      </c>
      <c r="Z37" s="4">
        <v>83</v>
      </c>
      <c r="AA37" s="7" t="s">
        <v>36</v>
      </c>
      <c r="AB37" s="7" t="s">
        <v>36</v>
      </c>
      <c r="AC37" s="4">
        <v>81</v>
      </c>
      <c r="AD37" s="4">
        <v>71</v>
      </c>
      <c r="AE37" s="4">
        <v>81</v>
      </c>
      <c r="AF37" s="20">
        <f>S37*2+T37*5+U37*3+V37*2.5+W37*2+X37*2+Y37*3+Z37*5+AC37*1+AD37*3+AE37*1</f>
        <v>2408.5</v>
      </c>
      <c r="AG37" s="20">
        <v>29.5</v>
      </c>
      <c r="AH37" s="20">
        <f t="shared" si="10"/>
        <v>81.644067796610173</v>
      </c>
      <c r="AI37" s="20">
        <f t="shared" si="11"/>
        <v>4251</v>
      </c>
      <c r="AJ37" s="20">
        <f t="shared" si="12"/>
        <v>53.5</v>
      </c>
      <c r="AK37" s="20">
        <f t="shared" si="13"/>
        <v>79.45794392523365</v>
      </c>
      <c r="AL37" s="20">
        <v>0</v>
      </c>
      <c r="AM37" s="20">
        <f t="shared" si="14"/>
        <v>79.45794392523365</v>
      </c>
    </row>
    <row r="38" spans="1:39" s="1" customFormat="1" ht="13.5" x14ac:dyDescent="0.15">
      <c r="A38" s="3">
        <v>35</v>
      </c>
      <c r="B38" s="7" t="s">
        <v>105</v>
      </c>
      <c r="C38" s="7" t="s">
        <v>106</v>
      </c>
      <c r="D38" s="8" t="s">
        <v>107</v>
      </c>
      <c r="E38" s="5">
        <v>84</v>
      </c>
      <c r="F38" s="5">
        <v>88</v>
      </c>
      <c r="G38" s="5">
        <v>82</v>
      </c>
      <c r="H38" s="8" t="s">
        <v>36</v>
      </c>
      <c r="I38" s="5">
        <v>61</v>
      </c>
      <c r="J38" s="5">
        <v>80</v>
      </c>
      <c r="K38" s="5">
        <v>87</v>
      </c>
      <c r="L38" s="5">
        <v>76</v>
      </c>
      <c r="M38" s="17">
        <f t="shared" si="8"/>
        <v>1816.5</v>
      </c>
      <c r="N38" s="17">
        <v>24</v>
      </c>
      <c r="O38" s="18">
        <f t="shared" si="9"/>
        <v>75.6875</v>
      </c>
      <c r="P38" s="6"/>
      <c r="Q38" s="7" t="s">
        <v>105</v>
      </c>
      <c r="R38" s="7" t="s">
        <v>106</v>
      </c>
      <c r="S38" s="4">
        <v>90</v>
      </c>
      <c r="T38" s="4">
        <v>84</v>
      </c>
      <c r="U38" s="4">
        <v>73</v>
      </c>
      <c r="V38" s="4">
        <v>74</v>
      </c>
      <c r="W38" s="4">
        <v>91</v>
      </c>
      <c r="X38" s="4">
        <v>77</v>
      </c>
      <c r="Y38" s="4">
        <v>79</v>
      </c>
      <c r="Z38" s="4">
        <v>85</v>
      </c>
      <c r="AA38" s="4">
        <v>84</v>
      </c>
      <c r="AB38" s="7" t="s">
        <v>36</v>
      </c>
      <c r="AC38" s="4">
        <v>94</v>
      </c>
      <c r="AD38" s="4">
        <v>77</v>
      </c>
      <c r="AE38" s="4">
        <v>94</v>
      </c>
      <c r="AF38" s="20">
        <f>S38*2+T38*5+U38*3+V38*2.5+W38*2+X38*2+Y38*3+Z38*5+AA38*1.5+AC38*1+AD38*3+AE38*1</f>
        <v>2547</v>
      </c>
      <c r="AG38" s="20">
        <v>31</v>
      </c>
      <c r="AH38" s="20">
        <f t="shared" si="10"/>
        <v>82.161290322580641</v>
      </c>
      <c r="AI38" s="20">
        <f t="shared" si="11"/>
        <v>4363.5</v>
      </c>
      <c r="AJ38" s="20">
        <f t="shared" si="12"/>
        <v>55</v>
      </c>
      <c r="AK38" s="20">
        <f t="shared" si="13"/>
        <v>79.336363636363643</v>
      </c>
      <c r="AL38" s="20">
        <v>0</v>
      </c>
      <c r="AM38" s="20">
        <f t="shared" si="14"/>
        <v>79.336363636363643</v>
      </c>
    </row>
    <row r="39" spans="1:39" s="1" customFormat="1" ht="13.5" x14ac:dyDescent="0.15">
      <c r="A39" s="3">
        <v>36</v>
      </c>
      <c r="B39" s="7" t="s">
        <v>108</v>
      </c>
      <c r="C39" s="7" t="s">
        <v>109</v>
      </c>
      <c r="D39" s="5">
        <v>87</v>
      </c>
      <c r="E39" s="5">
        <v>81</v>
      </c>
      <c r="F39" s="5">
        <v>77</v>
      </c>
      <c r="G39" s="5">
        <v>87</v>
      </c>
      <c r="H39" s="8" t="s">
        <v>36</v>
      </c>
      <c r="I39" s="5">
        <v>62</v>
      </c>
      <c r="J39" s="5">
        <v>91</v>
      </c>
      <c r="K39" s="5">
        <v>62</v>
      </c>
      <c r="L39" s="5">
        <v>78</v>
      </c>
      <c r="M39" s="17">
        <f t="shared" si="8"/>
        <v>1921.5</v>
      </c>
      <c r="N39" s="17">
        <v>24</v>
      </c>
      <c r="O39" s="18">
        <f t="shared" si="9"/>
        <v>80.0625</v>
      </c>
      <c r="P39" s="6"/>
      <c r="Q39" s="7" t="s">
        <v>108</v>
      </c>
      <c r="R39" s="7" t="s">
        <v>109</v>
      </c>
      <c r="S39" s="4">
        <v>66</v>
      </c>
      <c r="T39" s="4">
        <v>81</v>
      </c>
      <c r="U39" s="4">
        <v>84</v>
      </c>
      <c r="V39" s="4">
        <v>69</v>
      </c>
      <c r="W39" s="4">
        <v>88</v>
      </c>
      <c r="X39" s="4">
        <v>85</v>
      </c>
      <c r="Y39" s="4">
        <v>63</v>
      </c>
      <c r="Z39" s="4">
        <v>84</v>
      </c>
      <c r="AA39" s="4">
        <v>82</v>
      </c>
      <c r="AB39" s="7" t="s">
        <v>36</v>
      </c>
      <c r="AC39" s="4">
        <v>81</v>
      </c>
      <c r="AD39" s="4">
        <v>80</v>
      </c>
      <c r="AE39" s="4">
        <v>81</v>
      </c>
      <c r="AF39" s="20">
        <f>S39*2+T39*5+U39*3+V39*2.5+W39*2+X39*2+Y39*3+Z39*5+AA39*1.5+AC39*1+AD39*3+AE39*1</f>
        <v>2441.5</v>
      </c>
      <c r="AG39" s="20">
        <v>31</v>
      </c>
      <c r="AH39" s="20">
        <f t="shared" si="10"/>
        <v>78.758064516129039</v>
      </c>
      <c r="AI39" s="20">
        <f t="shared" si="11"/>
        <v>4363</v>
      </c>
      <c r="AJ39" s="20">
        <f t="shared" si="12"/>
        <v>55</v>
      </c>
      <c r="AK39" s="20">
        <f t="shared" si="13"/>
        <v>79.327272727272728</v>
      </c>
      <c r="AL39" s="20">
        <v>0</v>
      </c>
      <c r="AM39" s="20">
        <f t="shared" si="14"/>
        <v>79.327272727272728</v>
      </c>
    </row>
    <row r="40" spans="1:39" s="1" customFormat="1" ht="13.5" x14ac:dyDescent="0.15">
      <c r="A40" s="3">
        <v>37</v>
      </c>
      <c r="B40" s="7" t="s">
        <v>110</v>
      </c>
      <c r="C40" s="7" t="s">
        <v>111</v>
      </c>
      <c r="D40" s="5">
        <v>76</v>
      </c>
      <c r="E40" s="5">
        <v>84</v>
      </c>
      <c r="F40" s="5">
        <v>66</v>
      </c>
      <c r="G40" s="5">
        <v>81</v>
      </c>
      <c r="H40" s="8" t="s">
        <v>36</v>
      </c>
      <c r="I40" s="5">
        <v>61</v>
      </c>
      <c r="J40" s="5">
        <v>88</v>
      </c>
      <c r="K40" s="5">
        <v>62</v>
      </c>
      <c r="L40" s="5">
        <v>70</v>
      </c>
      <c r="M40" s="17">
        <f t="shared" si="8"/>
        <v>1821</v>
      </c>
      <c r="N40" s="17">
        <v>24</v>
      </c>
      <c r="O40" s="18">
        <f t="shared" si="9"/>
        <v>75.875</v>
      </c>
      <c r="P40" s="6"/>
      <c r="Q40" s="7" t="s">
        <v>110</v>
      </c>
      <c r="R40" s="7" t="s">
        <v>111</v>
      </c>
      <c r="S40" s="4">
        <v>82</v>
      </c>
      <c r="T40" s="4">
        <v>78</v>
      </c>
      <c r="U40" s="4">
        <v>76</v>
      </c>
      <c r="V40" s="4">
        <v>74</v>
      </c>
      <c r="W40" s="4">
        <v>89</v>
      </c>
      <c r="X40" s="4">
        <v>91</v>
      </c>
      <c r="Y40" s="4">
        <v>73</v>
      </c>
      <c r="Z40" s="4">
        <v>83</v>
      </c>
      <c r="AA40" s="4">
        <v>80</v>
      </c>
      <c r="AB40" s="7" t="s">
        <v>36</v>
      </c>
      <c r="AC40" s="4">
        <v>87</v>
      </c>
      <c r="AD40" s="4">
        <v>86</v>
      </c>
      <c r="AE40" s="4">
        <v>87</v>
      </c>
      <c r="AF40" s="20">
        <f>S40*2+T40*5+U40*3+V40*2.5+W40*2+X40*2+Y40*3+Z40*5+AA40*1.5+AC40*1+AD40*3+AE40*1</f>
        <v>2513</v>
      </c>
      <c r="AG40" s="20">
        <v>31</v>
      </c>
      <c r="AH40" s="20">
        <f t="shared" si="10"/>
        <v>81.064516129032256</v>
      </c>
      <c r="AI40" s="20">
        <f t="shared" si="11"/>
        <v>4334</v>
      </c>
      <c r="AJ40" s="20">
        <f t="shared" si="12"/>
        <v>55</v>
      </c>
      <c r="AK40" s="20">
        <f t="shared" si="13"/>
        <v>78.8</v>
      </c>
      <c r="AL40" s="20">
        <v>0</v>
      </c>
      <c r="AM40" s="20">
        <f t="shared" si="14"/>
        <v>78.8</v>
      </c>
    </row>
    <row r="41" spans="1:39" s="1" customFormat="1" ht="13.5" x14ac:dyDescent="0.15">
      <c r="A41" s="3">
        <v>38</v>
      </c>
      <c r="B41" s="7" t="s">
        <v>112</v>
      </c>
      <c r="C41" s="7" t="s">
        <v>113</v>
      </c>
      <c r="D41" s="8" t="s">
        <v>114</v>
      </c>
      <c r="E41" s="5">
        <v>83</v>
      </c>
      <c r="F41" s="5">
        <v>78</v>
      </c>
      <c r="G41" s="5">
        <v>80</v>
      </c>
      <c r="H41" s="8" t="s">
        <v>36</v>
      </c>
      <c r="I41" s="5">
        <v>68</v>
      </c>
      <c r="J41" s="5">
        <v>82</v>
      </c>
      <c r="K41" s="5">
        <v>82</v>
      </c>
      <c r="L41" s="5">
        <v>71</v>
      </c>
      <c r="M41" s="17">
        <f t="shared" si="8"/>
        <v>1797</v>
      </c>
      <c r="N41" s="17">
        <v>24</v>
      </c>
      <c r="O41" s="18">
        <f t="shared" si="9"/>
        <v>74.875</v>
      </c>
      <c r="P41" s="6"/>
      <c r="Q41" s="7" t="s">
        <v>112</v>
      </c>
      <c r="R41" s="7" t="s">
        <v>113</v>
      </c>
      <c r="S41" s="4">
        <v>66</v>
      </c>
      <c r="T41" s="4">
        <v>86</v>
      </c>
      <c r="U41" s="4">
        <v>82</v>
      </c>
      <c r="V41" s="4">
        <v>78</v>
      </c>
      <c r="W41" s="4">
        <v>89</v>
      </c>
      <c r="X41" s="4">
        <v>84</v>
      </c>
      <c r="Y41" s="4">
        <v>71</v>
      </c>
      <c r="Z41" s="4">
        <v>84</v>
      </c>
      <c r="AA41" s="4">
        <v>83</v>
      </c>
      <c r="AB41" s="7" t="s">
        <v>36</v>
      </c>
      <c r="AC41" s="4">
        <v>80</v>
      </c>
      <c r="AD41" s="4">
        <v>87</v>
      </c>
      <c r="AE41" s="4">
        <v>80</v>
      </c>
      <c r="AF41" s="20">
        <f>S41*2+T41*5+U41*3+V41*2.5+W41*2+X41*2+Y41*3+Z41*5+AA41*1.5+AC41*1+AD41*3+AE41*1</f>
        <v>2527.5</v>
      </c>
      <c r="AG41" s="20">
        <v>31</v>
      </c>
      <c r="AH41" s="20">
        <f t="shared" si="10"/>
        <v>81.532258064516128</v>
      </c>
      <c r="AI41" s="20">
        <f t="shared" si="11"/>
        <v>4324.5</v>
      </c>
      <c r="AJ41" s="20">
        <f t="shared" si="12"/>
        <v>55</v>
      </c>
      <c r="AK41" s="20">
        <f t="shared" si="13"/>
        <v>78.627272727272725</v>
      </c>
      <c r="AL41" s="20">
        <v>0</v>
      </c>
      <c r="AM41" s="20">
        <f t="shared" si="14"/>
        <v>78.627272727272725</v>
      </c>
    </row>
    <row r="42" spans="1:39" s="1" customFormat="1" ht="13.5" x14ac:dyDescent="0.15">
      <c r="A42" s="3">
        <v>39</v>
      </c>
      <c r="B42" s="7" t="s">
        <v>115</v>
      </c>
      <c r="C42" s="7" t="s">
        <v>116</v>
      </c>
      <c r="D42" s="5">
        <v>83</v>
      </c>
      <c r="E42" s="5">
        <v>84</v>
      </c>
      <c r="F42" s="5">
        <v>84</v>
      </c>
      <c r="G42" s="5">
        <v>86</v>
      </c>
      <c r="H42" s="8" t="s">
        <v>36</v>
      </c>
      <c r="I42" s="5">
        <v>71</v>
      </c>
      <c r="J42" s="5">
        <v>79</v>
      </c>
      <c r="K42" s="5">
        <v>69</v>
      </c>
      <c r="L42" s="5">
        <v>71</v>
      </c>
      <c r="M42" s="17">
        <f t="shared" si="8"/>
        <v>1867</v>
      </c>
      <c r="N42" s="17">
        <v>24</v>
      </c>
      <c r="O42" s="18">
        <f t="shared" si="9"/>
        <v>77.791666666666671</v>
      </c>
      <c r="P42" s="6"/>
      <c r="Q42" s="7" t="s">
        <v>115</v>
      </c>
      <c r="R42" s="7" t="s">
        <v>116</v>
      </c>
      <c r="S42" s="4">
        <v>76</v>
      </c>
      <c r="T42" s="4">
        <v>79</v>
      </c>
      <c r="U42" s="4">
        <v>87</v>
      </c>
      <c r="V42" s="4">
        <v>60</v>
      </c>
      <c r="W42" s="4">
        <v>88</v>
      </c>
      <c r="X42" s="4">
        <v>82</v>
      </c>
      <c r="Y42" s="4">
        <v>75</v>
      </c>
      <c r="Z42" s="4">
        <v>83</v>
      </c>
      <c r="AA42" s="4">
        <v>77</v>
      </c>
      <c r="AB42" s="7" t="s">
        <v>36</v>
      </c>
      <c r="AC42" s="4">
        <v>81</v>
      </c>
      <c r="AD42" s="4">
        <v>80</v>
      </c>
      <c r="AE42" s="4">
        <v>81</v>
      </c>
      <c r="AF42" s="20">
        <f>S42*2+T42*5+U42*3+V42*2.5+W42*2+X42*2+Y42*3+Z42*5+AA42*1.5+AC42*1+AD42*3+AE42*1</f>
        <v>2455.5</v>
      </c>
      <c r="AG42" s="20">
        <v>31</v>
      </c>
      <c r="AH42" s="20">
        <f t="shared" si="10"/>
        <v>79.209677419354833</v>
      </c>
      <c r="AI42" s="20">
        <f t="shared" si="11"/>
        <v>4322.5</v>
      </c>
      <c r="AJ42" s="20">
        <f t="shared" si="12"/>
        <v>55</v>
      </c>
      <c r="AK42" s="20">
        <f t="shared" si="13"/>
        <v>78.590909090909093</v>
      </c>
      <c r="AL42" s="20">
        <v>0</v>
      </c>
      <c r="AM42" s="20">
        <f t="shared" si="14"/>
        <v>78.590909090909093</v>
      </c>
    </row>
    <row r="43" spans="1:39" s="1" customFormat="1" ht="13.5" x14ac:dyDescent="0.15">
      <c r="A43" s="3">
        <v>40</v>
      </c>
      <c r="B43" s="7" t="s">
        <v>117</v>
      </c>
      <c r="C43" s="7" t="s">
        <v>118</v>
      </c>
      <c r="D43" s="5">
        <v>72</v>
      </c>
      <c r="E43" s="5">
        <v>83</v>
      </c>
      <c r="F43" s="5">
        <v>81</v>
      </c>
      <c r="G43" s="5">
        <v>76</v>
      </c>
      <c r="H43" s="8" t="s">
        <v>36</v>
      </c>
      <c r="I43" s="5">
        <v>69</v>
      </c>
      <c r="J43" s="5">
        <v>87</v>
      </c>
      <c r="K43" s="5">
        <v>77</v>
      </c>
      <c r="L43" s="5">
        <v>66</v>
      </c>
      <c r="M43" s="17">
        <f t="shared" si="8"/>
        <v>1866</v>
      </c>
      <c r="N43" s="17">
        <v>24</v>
      </c>
      <c r="O43" s="18">
        <f t="shared" si="9"/>
        <v>77.75</v>
      </c>
      <c r="P43" s="6"/>
      <c r="Q43" s="7" t="s">
        <v>117</v>
      </c>
      <c r="R43" s="7" t="s">
        <v>118</v>
      </c>
      <c r="S43" s="4">
        <v>65</v>
      </c>
      <c r="T43" s="4">
        <v>86</v>
      </c>
      <c r="U43" s="4">
        <v>75</v>
      </c>
      <c r="V43" s="4">
        <v>71</v>
      </c>
      <c r="W43" s="4">
        <v>87</v>
      </c>
      <c r="X43" s="4">
        <v>82</v>
      </c>
      <c r="Y43" s="4">
        <v>72</v>
      </c>
      <c r="Z43" s="4">
        <v>86</v>
      </c>
      <c r="AA43" s="7" t="s">
        <v>36</v>
      </c>
      <c r="AB43" s="7" t="s">
        <v>36</v>
      </c>
      <c r="AC43" s="4">
        <v>78</v>
      </c>
      <c r="AD43" s="4">
        <v>76</v>
      </c>
      <c r="AE43" s="4">
        <v>78</v>
      </c>
      <c r="AF43" s="20">
        <f>S43*2+T43*5+U43*3+V43*2.5+W43*2+X43*2+Y43*3+Z43*5+AC43*1+AD43*3+AE43*1</f>
        <v>2330.5</v>
      </c>
      <c r="AG43" s="20">
        <v>29.5</v>
      </c>
      <c r="AH43" s="20">
        <f t="shared" si="10"/>
        <v>79</v>
      </c>
      <c r="AI43" s="20">
        <f t="shared" si="11"/>
        <v>4196.5</v>
      </c>
      <c r="AJ43" s="20">
        <f t="shared" si="12"/>
        <v>53.5</v>
      </c>
      <c r="AK43" s="20">
        <f t="shared" si="13"/>
        <v>78.439252336448604</v>
      </c>
      <c r="AL43" s="20">
        <v>0</v>
      </c>
      <c r="AM43" s="20">
        <f t="shared" si="14"/>
        <v>78.439252336448604</v>
      </c>
    </row>
    <row r="44" spans="1:39" s="1" customFormat="1" ht="13.5" x14ac:dyDescent="0.15">
      <c r="A44" s="3">
        <v>41</v>
      </c>
      <c r="B44" s="7" t="s">
        <v>119</v>
      </c>
      <c r="C44" s="7" t="s">
        <v>120</v>
      </c>
      <c r="D44" s="5">
        <v>62</v>
      </c>
      <c r="E44" s="5">
        <v>95</v>
      </c>
      <c r="F44" s="5">
        <v>85</v>
      </c>
      <c r="G44" s="5">
        <v>80</v>
      </c>
      <c r="H44" s="8" t="s">
        <v>36</v>
      </c>
      <c r="I44" s="8" t="s">
        <v>77</v>
      </c>
      <c r="J44" s="5">
        <v>77</v>
      </c>
      <c r="K44" s="5">
        <v>81</v>
      </c>
      <c r="L44" s="5">
        <v>77</v>
      </c>
      <c r="M44" s="17">
        <f t="shared" si="8"/>
        <v>1798</v>
      </c>
      <c r="N44" s="17">
        <v>24</v>
      </c>
      <c r="O44" s="18">
        <f t="shared" si="9"/>
        <v>74.916666666666671</v>
      </c>
      <c r="P44" s="6"/>
      <c r="Q44" s="7" t="s">
        <v>119</v>
      </c>
      <c r="R44" s="7" t="s">
        <v>120</v>
      </c>
      <c r="S44" s="4">
        <v>67</v>
      </c>
      <c r="T44" s="4">
        <v>81</v>
      </c>
      <c r="U44" s="4">
        <v>88</v>
      </c>
      <c r="V44" s="4">
        <v>72</v>
      </c>
      <c r="W44" s="4">
        <v>89</v>
      </c>
      <c r="X44" s="4">
        <v>84</v>
      </c>
      <c r="Y44" s="4">
        <v>61</v>
      </c>
      <c r="Z44" s="4">
        <v>86</v>
      </c>
      <c r="AA44" s="4">
        <v>86</v>
      </c>
      <c r="AB44" s="7" t="s">
        <v>36</v>
      </c>
      <c r="AC44" s="4">
        <v>85</v>
      </c>
      <c r="AD44" s="4">
        <v>84</v>
      </c>
      <c r="AE44" s="4">
        <v>85</v>
      </c>
      <c r="AF44" s="20">
        <f t="shared" ref="AF44:AF56" si="15">S44*2+T44*5+U44*3+V44*2.5+W44*2+X44*2+Y44*3+Z44*5+AA44*1.5+AC44*1+AD44*3+AE44*1</f>
        <v>2493</v>
      </c>
      <c r="AG44" s="20">
        <v>31</v>
      </c>
      <c r="AH44" s="20">
        <f t="shared" si="10"/>
        <v>80.41935483870968</v>
      </c>
      <c r="AI44" s="20">
        <f t="shared" si="11"/>
        <v>4291</v>
      </c>
      <c r="AJ44" s="20">
        <f t="shared" si="12"/>
        <v>55</v>
      </c>
      <c r="AK44" s="20">
        <f t="shared" si="13"/>
        <v>78.018181818181816</v>
      </c>
      <c r="AL44" s="20">
        <v>0</v>
      </c>
      <c r="AM44" s="20">
        <f t="shared" si="14"/>
        <v>78.018181818181816</v>
      </c>
    </row>
    <row r="45" spans="1:39" s="1" customFormat="1" ht="13.5" x14ac:dyDescent="0.15">
      <c r="A45" s="11">
        <v>42</v>
      </c>
      <c r="B45" s="7" t="s">
        <v>121</v>
      </c>
      <c r="C45" s="7" t="s">
        <v>122</v>
      </c>
      <c r="D45" s="5">
        <v>83</v>
      </c>
      <c r="E45" s="5">
        <v>81</v>
      </c>
      <c r="F45" s="5">
        <v>83</v>
      </c>
      <c r="G45" s="5">
        <v>79</v>
      </c>
      <c r="H45" s="8" t="s">
        <v>36</v>
      </c>
      <c r="I45" s="5">
        <v>84</v>
      </c>
      <c r="J45" s="5">
        <v>87</v>
      </c>
      <c r="K45" s="5">
        <v>66</v>
      </c>
      <c r="L45" s="5">
        <v>75</v>
      </c>
      <c r="M45" s="17">
        <f t="shared" si="8"/>
        <v>1964.5</v>
      </c>
      <c r="N45" s="17">
        <v>24</v>
      </c>
      <c r="O45" s="18">
        <f t="shared" si="9"/>
        <v>81.854166666666671</v>
      </c>
      <c r="P45" s="6"/>
      <c r="Q45" s="7" t="s">
        <v>121</v>
      </c>
      <c r="R45" s="9" t="s">
        <v>122</v>
      </c>
      <c r="S45" s="4">
        <v>17</v>
      </c>
      <c r="T45" s="4">
        <v>73</v>
      </c>
      <c r="U45" s="4">
        <v>86</v>
      </c>
      <c r="V45" s="4">
        <v>76</v>
      </c>
      <c r="W45" s="4">
        <v>89</v>
      </c>
      <c r="X45" s="4">
        <v>85</v>
      </c>
      <c r="Y45" s="4">
        <v>66</v>
      </c>
      <c r="Z45" s="4">
        <v>80</v>
      </c>
      <c r="AA45" s="4">
        <v>81</v>
      </c>
      <c r="AB45" s="7" t="s">
        <v>36</v>
      </c>
      <c r="AC45" s="4">
        <v>82</v>
      </c>
      <c r="AD45" s="4">
        <v>82</v>
      </c>
      <c r="AE45" s="4">
        <v>82</v>
      </c>
      <c r="AF45" s="20">
        <f t="shared" si="15"/>
        <v>2324.5</v>
      </c>
      <c r="AG45" s="20">
        <v>31</v>
      </c>
      <c r="AH45" s="20">
        <f t="shared" si="10"/>
        <v>74.983870967741936</v>
      </c>
      <c r="AI45" s="20">
        <f t="shared" si="11"/>
        <v>4289</v>
      </c>
      <c r="AJ45" s="20">
        <f t="shared" si="12"/>
        <v>55</v>
      </c>
      <c r="AK45" s="20">
        <f t="shared" si="13"/>
        <v>77.981818181818184</v>
      </c>
      <c r="AL45" s="20">
        <v>0</v>
      </c>
      <c r="AM45" s="20">
        <f t="shared" si="14"/>
        <v>77.981818181818184</v>
      </c>
    </row>
    <row r="46" spans="1:39" s="1" customFormat="1" ht="13.5" x14ac:dyDescent="0.15">
      <c r="A46" s="11">
        <v>43</v>
      </c>
      <c r="B46" s="7" t="s">
        <v>123</v>
      </c>
      <c r="C46" s="7" t="s">
        <v>124</v>
      </c>
      <c r="D46" s="5">
        <v>76</v>
      </c>
      <c r="E46" s="5">
        <v>81</v>
      </c>
      <c r="F46" s="5">
        <v>88</v>
      </c>
      <c r="G46" s="5">
        <v>88</v>
      </c>
      <c r="H46" s="8" t="s">
        <v>36</v>
      </c>
      <c r="I46" s="5">
        <v>67</v>
      </c>
      <c r="J46" s="5">
        <v>87</v>
      </c>
      <c r="K46" s="5">
        <v>62</v>
      </c>
      <c r="L46" s="5">
        <v>72</v>
      </c>
      <c r="M46" s="17">
        <f t="shared" si="8"/>
        <v>1895.5</v>
      </c>
      <c r="N46" s="17">
        <v>24</v>
      </c>
      <c r="O46" s="18">
        <f t="shared" si="9"/>
        <v>78.979166666666671</v>
      </c>
      <c r="P46" s="6"/>
      <c r="Q46" s="7" t="s">
        <v>123</v>
      </c>
      <c r="R46" s="9" t="s">
        <v>124</v>
      </c>
      <c r="S46" s="4">
        <v>78</v>
      </c>
      <c r="T46" s="4">
        <v>81</v>
      </c>
      <c r="U46" s="4">
        <v>72</v>
      </c>
      <c r="V46" s="4">
        <v>76</v>
      </c>
      <c r="W46" s="4">
        <v>88</v>
      </c>
      <c r="X46" s="4">
        <v>89</v>
      </c>
      <c r="Y46" s="4">
        <v>60</v>
      </c>
      <c r="Z46" s="4">
        <v>85</v>
      </c>
      <c r="AA46" s="4">
        <v>85</v>
      </c>
      <c r="AB46" s="7" t="s">
        <v>36</v>
      </c>
      <c r="AC46" s="4">
        <v>80</v>
      </c>
      <c r="AD46" s="4">
        <v>56</v>
      </c>
      <c r="AE46" s="4">
        <v>80</v>
      </c>
      <c r="AF46" s="20">
        <f t="shared" si="15"/>
        <v>2381.5</v>
      </c>
      <c r="AG46" s="20">
        <v>31</v>
      </c>
      <c r="AH46" s="20">
        <f t="shared" si="10"/>
        <v>76.822580645161295</v>
      </c>
      <c r="AI46" s="20">
        <f t="shared" si="11"/>
        <v>4277</v>
      </c>
      <c r="AJ46" s="20">
        <f t="shared" si="12"/>
        <v>55</v>
      </c>
      <c r="AK46" s="20">
        <f t="shared" si="13"/>
        <v>77.763636363636365</v>
      </c>
      <c r="AL46" s="20">
        <v>0</v>
      </c>
      <c r="AM46" s="20">
        <f t="shared" si="14"/>
        <v>77.763636363636365</v>
      </c>
    </row>
    <row r="47" spans="1:39" s="1" customFormat="1" ht="13.5" x14ac:dyDescent="0.15">
      <c r="A47" s="3">
        <v>44</v>
      </c>
      <c r="B47" s="7" t="s">
        <v>125</v>
      </c>
      <c r="C47" s="7" t="s">
        <v>126</v>
      </c>
      <c r="D47" s="5">
        <v>65</v>
      </c>
      <c r="E47" s="5">
        <v>93</v>
      </c>
      <c r="F47" s="5">
        <v>82</v>
      </c>
      <c r="G47" s="5">
        <v>90</v>
      </c>
      <c r="H47" s="8" t="s">
        <v>36</v>
      </c>
      <c r="I47" s="5">
        <v>62</v>
      </c>
      <c r="J47" s="5">
        <v>85</v>
      </c>
      <c r="K47" s="5">
        <v>86</v>
      </c>
      <c r="L47" s="5">
        <v>79</v>
      </c>
      <c r="M47" s="17">
        <f t="shared" si="8"/>
        <v>1911.5</v>
      </c>
      <c r="N47" s="17">
        <v>24</v>
      </c>
      <c r="O47" s="18">
        <f t="shared" si="9"/>
        <v>79.645833333333329</v>
      </c>
      <c r="P47" s="6"/>
      <c r="Q47" s="7" t="s">
        <v>125</v>
      </c>
      <c r="R47" s="7" t="s">
        <v>126</v>
      </c>
      <c r="S47" s="4">
        <v>79</v>
      </c>
      <c r="T47" s="4">
        <v>76</v>
      </c>
      <c r="U47" s="4">
        <v>68</v>
      </c>
      <c r="V47" s="4">
        <v>71</v>
      </c>
      <c r="W47" s="4">
        <v>89</v>
      </c>
      <c r="X47" s="4">
        <v>83</v>
      </c>
      <c r="Y47" s="4">
        <v>60</v>
      </c>
      <c r="Z47" s="4">
        <v>80</v>
      </c>
      <c r="AA47" s="4">
        <v>72</v>
      </c>
      <c r="AB47" s="7" t="s">
        <v>36</v>
      </c>
      <c r="AC47" s="4">
        <v>82</v>
      </c>
      <c r="AD47" s="4">
        <v>78</v>
      </c>
      <c r="AE47" s="4">
        <v>82</v>
      </c>
      <c r="AF47" s="20">
        <f t="shared" si="15"/>
        <v>2349.5</v>
      </c>
      <c r="AG47" s="20">
        <v>31</v>
      </c>
      <c r="AH47" s="20">
        <f t="shared" si="10"/>
        <v>75.790322580645167</v>
      </c>
      <c r="AI47" s="20">
        <f t="shared" si="11"/>
        <v>4261</v>
      </c>
      <c r="AJ47" s="20">
        <f t="shared" si="12"/>
        <v>55</v>
      </c>
      <c r="AK47" s="20">
        <f t="shared" si="13"/>
        <v>77.472727272727269</v>
      </c>
      <c r="AL47" s="20">
        <v>0</v>
      </c>
      <c r="AM47" s="20">
        <f t="shared" si="14"/>
        <v>77.472727272727269</v>
      </c>
    </row>
    <row r="48" spans="1:39" s="1" customFormat="1" ht="13.5" x14ac:dyDescent="0.15">
      <c r="A48" s="3">
        <v>45</v>
      </c>
      <c r="B48" s="7" t="s">
        <v>127</v>
      </c>
      <c r="C48" s="7" t="s">
        <v>128</v>
      </c>
      <c r="D48" s="5">
        <v>60</v>
      </c>
      <c r="E48" s="5">
        <v>93</v>
      </c>
      <c r="F48" s="5">
        <v>92</v>
      </c>
      <c r="G48" s="5">
        <v>67</v>
      </c>
      <c r="H48" s="8" t="s">
        <v>36</v>
      </c>
      <c r="I48" s="8" t="s">
        <v>77</v>
      </c>
      <c r="J48" s="5">
        <v>85</v>
      </c>
      <c r="K48" s="5">
        <v>78</v>
      </c>
      <c r="L48" s="5">
        <v>71</v>
      </c>
      <c r="M48" s="17">
        <f t="shared" si="8"/>
        <v>1815.5</v>
      </c>
      <c r="N48" s="17">
        <v>24</v>
      </c>
      <c r="O48" s="18">
        <f t="shared" si="9"/>
        <v>75.645833333333329</v>
      </c>
      <c r="P48" s="6"/>
      <c r="Q48" s="7" t="s">
        <v>127</v>
      </c>
      <c r="R48" s="7" t="s">
        <v>128</v>
      </c>
      <c r="S48" s="4">
        <v>83</v>
      </c>
      <c r="T48" s="4">
        <v>79</v>
      </c>
      <c r="U48" s="4">
        <v>84</v>
      </c>
      <c r="V48" s="4">
        <v>83</v>
      </c>
      <c r="W48" s="4">
        <v>89</v>
      </c>
      <c r="X48" s="4">
        <v>76</v>
      </c>
      <c r="Y48" s="4">
        <v>66</v>
      </c>
      <c r="Z48" s="4">
        <v>76</v>
      </c>
      <c r="AA48" s="4">
        <v>71</v>
      </c>
      <c r="AB48" s="7" t="s">
        <v>36</v>
      </c>
      <c r="AC48" s="4">
        <v>80</v>
      </c>
      <c r="AD48" s="4">
        <v>78</v>
      </c>
      <c r="AE48" s="4">
        <v>80</v>
      </c>
      <c r="AF48" s="20">
        <f t="shared" si="15"/>
        <v>2429</v>
      </c>
      <c r="AG48" s="20">
        <v>31</v>
      </c>
      <c r="AH48" s="20">
        <f t="shared" si="10"/>
        <v>78.354838709677423</v>
      </c>
      <c r="AI48" s="20">
        <f t="shared" si="11"/>
        <v>4244.5</v>
      </c>
      <c r="AJ48" s="20">
        <f t="shared" si="12"/>
        <v>55</v>
      </c>
      <c r="AK48" s="20">
        <f t="shared" si="13"/>
        <v>77.172727272727272</v>
      </c>
      <c r="AL48" s="20">
        <v>0</v>
      </c>
      <c r="AM48" s="20">
        <f t="shared" si="14"/>
        <v>77.172727272727272</v>
      </c>
    </row>
    <row r="49" spans="1:39" s="1" customFormat="1" ht="13.5" x14ac:dyDescent="0.15">
      <c r="A49" s="11">
        <v>46</v>
      </c>
      <c r="B49" s="7" t="s">
        <v>129</v>
      </c>
      <c r="C49" s="9" t="s">
        <v>130</v>
      </c>
      <c r="D49" s="5">
        <v>61</v>
      </c>
      <c r="E49" s="5">
        <v>84</v>
      </c>
      <c r="F49" s="5">
        <v>70</v>
      </c>
      <c r="G49" s="5">
        <v>85</v>
      </c>
      <c r="H49" s="8" t="s">
        <v>36</v>
      </c>
      <c r="I49" s="8" t="s">
        <v>131</v>
      </c>
      <c r="J49" s="5">
        <v>84</v>
      </c>
      <c r="K49" s="5">
        <v>85</v>
      </c>
      <c r="L49" s="5">
        <v>52</v>
      </c>
      <c r="M49" s="17">
        <f t="shared" si="8"/>
        <v>1721.5</v>
      </c>
      <c r="N49" s="17">
        <v>24</v>
      </c>
      <c r="O49" s="18">
        <f t="shared" si="9"/>
        <v>71.729166666666671</v>
      </c>
      <c r="P49" s="6"/>
      <c r="Q49" s="7" t="s">
        <v>129</v>
      </c>
      <c r="R49" s="7" t="s">
        <v>130</v>
      </c>
      <c r="S49" s="4">
        <v>78</v>
      </c>
      <c r="T49" s="4">
        <v>82</v>
      </c>
      <c r="U49" s="4">
        <v>75</v>
      </c>
      <c r="V49" s="4">
        <v>83</v>
      </c>
      <c r="W49" s="4">
        <v>86</v>
      </c>
      <c r="X49" s="4">
        <v>88</v>
      </c>
      <c r="Y49" s="4">
        <v>63</v>
      </c>
      <c r="Z49" s="4">
        <v>88</v>
      </c>
      <c r="AA49" s="4">
        <v>90</v>
      </c>
      <c r="AB49" s="7" t="s">
        <v>36</v>
      </c>
      <c r="AC49" s="4">
        <v>83</v>
      </c>
      <c r="AD49" s="4">
        <v>80</v>
      </c>
      <c r="AE49" s="4">
        <v>83</v>
      </c>
      <c r="AF49" s="20">
        <f t="shared" si="15"/>
        <v>2516.5</v>
      </c>
      <c r="AG49" s="20">
        <v>31</v>
      </c>
      <c r="AH49" s="20">
        <f t="shared" si="10"/>
        <v>81.177419354838705</v>
      </c>
      <c r="AI49" s="20">
        <f t="shared" si="11"/>
        <v>4238</v>
      </c>
      <c r="AJ49" s="20">
        <f t="shared" si="12"/>
        <v>55</v>
      </c>
      <c r="AK49" s="20">
        <f t="shared" si="13"/>
        <v>77.054545454545448</v>
      </c>
      <c r="AL49" s="20">
        <v>0</v>
      </c>
      <c r="AM49" s="20">
        <f t="shared" si="14"/>
        <v>77.054545454545448</v>
      </c>
    </row>
    <row r="50" spans="1:39" s="1" customFormat="1" ht="13.5" x14ac:dyDescent="0.15">
      <c r="A50" s="11">
        <v>47</v>
      </c>
      <c r="B50" s="7" t="s">
        <v>132</v>
      </c>
      <c r="C50" s="7" t="s">
        <v>133</v>
      </c>
      <c r="D50" s="5">
        <v>73</v>
      </c>
      <c r="E50" s="5">
        <v>89</v>
      </c>
      <c r="F50" s="5">
        <v>84</v>
      </c>
      <c r="G50" s="5">
        <v>81</v>
      </c>
      <c r="H50" s="8" t="s">
        <v>36</v>
      </c>
      <c r="I50" s="5">
        <v>62</v>
      </c>
      <c r="J50" s="5">
        <v>81</v>
      </c>
      <c r="K50" s="5">
        <v>68</v>
      </c>
      <c r="L50" s="5">
        <v>80</v>
      </c>
      <c r="M50" s="17">
        <f t="shared" si="8"/>
        <v>1851.5</v>
      </c>
      <c r="N50" s="17">
        <v>24</v>
      </c>
      <c r="O50" s="18">
        <f t="shared" si="9"/>
        <v>77.145833333333329</v>
      </c>
      <c r="P50" s="6"/>
      <c r="Q50" s="7" t="s">
        <v>132</v>
      </c>
      <c r="R50" s="9" t="s">
        <v>133</v>
      </c>
      <c r="S50" s="4">
        <v>17</v>
      </c>
      <c r="T50" s="4">
        <v>81</v>
      </c>
      <c r="U50" s="4">
        <v>82</v>
      </c>
      <c r="V50" s="4">
        <v>89</v>
      </c>
      <c r="W50" s="4">
        <v>87</v>
      </c>
      <c r="X50" s="4">
        <v>75</v>
      </c>
      <c r="Y50" s="4">
        <v>74</v>
      </c>
      <c r="Z50" s="4">
        <v>85</v>
      </c>
      <c r="AA50" s="4">
        <v>71</v>
      </c>
      <c r="AB50" s="7" t="s">
        <v>36</v>
      </c>
      <c r="AC50" s="4">
        <v>82</v>
      </c>
      <c r="AD50" s="4">
        <v>79</v>
      </c>
      <c r="AE50" s="4">
        <v>80</v>
      </c>
      <c r="AF50" s="20">
        <f t="shared" si="15"/>
        <v>2384</v>
      </c>
      <c r="AG50" s="20">
        <v>31</v>
      </c>
      <c r="AH50" s="20">
        <f t="shared" si="10"/>
        <v>76.903225806451616</v>
      </c>
      <c r="AI50" s="20">
        <f t="shared" si="11"/>
        <v>4235.5</v>
      </c>
      <c r="AJ50" s="20">
        <f t="shared" si="12"/>
        <v>55</v>
      </c>
      <c r="AK50" s="20">
        <f t="shared" si="13"/>
        <v>77.009090909090915</v>
      </c>
      <c r="AL50" s="20">
        <v>0</v>
      </c>
      <c r="AM50" s="20">
        <f t="shared" si="14"/>
        <v>77.009090909090915</v>
      </c>
    </row>
    <row r="51" spans="1:39" s="1" customFormat="1" ht="13.5" x14ac:dyDescent="0.15">
      <c r="A51" s="11">
        <v>48</v>
      </c>
      <c r="B51" s="7" t="s">
        <v>134</v>
      </c>
      <c r="C51" s="7" t="s">
        <v>135</v>
      </c>
      <c r="D51" s="8" t="s">
        <v>136</v>
      </c>
      <c r="E51" s="5">
        <v>86</v>
      </c>
      <c r="F51" s="8" t="s">
        <v>137</v>
      </c>
      <c r="G51" s="5">
        <v>86</v>
      </c>
      <c r="H51" s="8" t="s">
        <v>36</v>
      </c>
      <c r="I51" s="5">
        <v>66</v>
      </c>
      <c r="J51" s="5">
        <v>86</v>
      </c>
      <c r="K51" s="5">
        <v>68</v>
      </c>
      <c r="L51" s="5">
        <v>73</v>
      </c>
      <c r="M51" s="17">
        <f t="shared" si="8"/>
        <v>1762</v>
      </c>
      <c r="N51" s="17">
        <v>24</v>
      </c>
      <c r="O51" s="18">
        <f t="shared" si="9"/>
        <v>73.416666666666671</v>
      </c>
      <c r="P51" s="6"/>
      <c r="Q51" s="7" t="s">
        <v>134</v>
      </c>
      <c r="R51" s="9" t="s">
        <v>135</v>
      </c>
      <c r="S51" s="4">
        <v>55</v>
      </c>
      <c r="T51" s="4">
        <v>85</v>
      </c>
      <c r="U51" s="4">
        <v>80</v>
      </c>
      <c r="V51" s="4">
        <v>88</v>
      </c>
      <c r="W51" s="4">
        <v>87</v>
      </c>
      <c r="X51" s="4">
        <v>87</v>
      </c>
      <c r="Y51" s="4">
        <v>60</v>
      </c>
      <c r="Z51" s="4">
        <v>86</v>
      </c>
      <c r="AA51" s="4">
        <v>77</v>
      </c>
      <c r="AB51" s="7" t="s">
        <v>36</v>
      </c>
      <c r="AC51" s="4">
        <v>80</v>
      </c>
      <c r="AD51" s="4">
        <v>80</v>
      </c>
      <c r="AE51" s="4">
        <v>80</v>
      </c>
      <c r="AF51" s="20">
        <f t="shared" si="15"/>
        <v>2468.5</v>
      </c>
      <c r="AG51" s="20">
        <v>31</v>
      </c>
      <c r="AH51" s="20">
        <f t="shared" si="10"/>
        <v>79.629032258064512</v>
      </c>
      <c r="AI51" s="20">
        <f t="shared" si="11"/>
        <v>4230.5</v>
      </c>
      <c r="AJ51" s="20">
        <f t="shared" si="12"/>
        <v>55</v>
      </c>
      <c r="AK51" s="20">
        <f t="shared" si="13"/>
        <v>76.918181818181822</v>
      </c>
      <c r="AL51" s="20">
        <v>0</v>
      </c>
      <c r="AM51" s="20">
        <f t="shared" si="14"/>
        <v>76.918181818181822</v>
      </c>
    </row>
    <row r="52" spans="1:39" s="1" customFormat="1" ht="13.5" x14ac:dyDescent="0.15">
      <c r="A52" s="3">
        <v>49</v>
      </c>
      <c r="B52" s="7" t="s">
        <v>138</v>
      </c>
      <c r="C52" s="7" t="s">
        <v>139</v>
      </c>
      <c r="D52" s="5">
        <v>66</v>
      </c>
      <c r="E52" s="5">
        <v>84</v>
      </c>
      <c r="F52" s="5">
        <v>83</v>
      </c>
      <c r="G52" s="5">
        <v>73</v>
      </c>
      <c r="H52" s="8" t="s">
        <v>36</v>
      </c>
      <c r="I52" s="5">
        <v>64</v>
      </c>
      <c r="J52" s="5">
        <v>75</v>
      </c>
      <c r="K52" s="5">
        <v>79</v>
      </c>
      <c r="L52" s="5">
        <v>61</v>
      </c>
      <c r="M52" s="17">
        <f t="shared" si="8"/>
        <v>1732</v>
      </c>
      <c r="N52" s="17">
        <v>24</v>
      </c>
      <c r="O52" s="18">
        <f t="shared" si="9"/>
        <v>72.166666666666671</v>
      </c>
      <c r="P52" s="6"/>
      <c r="Q52" s="7" t="s">
        <v>138</v>
      </c>
      <c r="R52" s="7" t="s">
        <v>139</v>
      </c>
      <c r="S52" s="4">
        <v>77</v>
      </c>
      <c r="T52" s="4">
        <v>79</v>
      </c>
      <c r="U52" s="4">
        <v>82</v>
      </c>
      <c r="V52" s="4">
        <v>80</v>
      </c>
      <c r="W52" s="4">
        <v>89</v>
      </c>
      <c r="X52" s="4">
        <v>86</v>
      </c>
      <c r="Y52" s="4">
        <v>67</v>
      </c>
      <c r="Z52" s="4">
        <v>82</v>
      </c>
      <c r="AA52" s="4">
        <v>68</v>
      </c>
      <c r="AB52" s="7" t="s">
        <v>36</v>
      </c>
      <c r="AC52" s="4">
        <v>82</v>
      </c>
      <c r="AD52" s="4">
        <v>79</v>
      </c>
      <c r="AE52" s="4">
        <v>82</v>
      </c>
      <c r="AF52" s="20">
        <f t="shared" si="15"/>
        <v>2459</v>
      </c>
      <c r="AG52" s="20">
        <v>31</v>
      </c>
      <c r="AH52" s="20">
        <f t="shared" si="10"/>
        <v>79.322580645161295</v>
      </c>
      <c r="AI52" s="20">
        <f t="shared" si="11"/>
        <v>4191</v>
      </c>
      <c r="AJ52" s="20">
        <f t="shared" si="12"/>
        <v>55</v>
      </c>
      <c r="AK52" s="20">
        <f t="shared" si="13"/>
        <v>76.2</v>
      </c>
      <c r="AL52" s="20">
        <v>0</v>
      </c>
      <c r="AM52" s="20">
        <f t="shared" si="14"/>
        <v>76.2</v>
      </c>
    </row>
    <row r="53" spans="1:39" s="1" customFormat="1" ht="13.5" x14ac:dyDescent="0.15">
      <c r="A53" s="11">
        <v>50</v>
      </c>
      <c r="B53" s="7" t="s">
        <v>140</v>
      </c>
      <c r="C53" s="7" t="s">
        <v>141</v>
      </c>
      <c r="D53" s="8" t="s">
        <v>142</v>
      </c>
      <c r="E53" s="5">
        <v>95</v>
      </c>
      <c r="F53" s="5">
        <v>79</v>
      </c>
      <c r="G53" s="5">
        <v>81</v>
      </c>
      <c r="H53" s="8" t="s">
        <v>36</v>
      </c>
      <c r="I53" s="8" t="s">
        <v>107</v>
      </c>
      <c r="J53" s="5">
        <v>80</v>
      </c>
      <c r="K53" s="5">
        <v>85</v>
      </c>
      <c r="L53" s="5">
        <v>71</v>
      </c>
      <c r="M53" s="17">
        <f t="shared" si="8"/>
        <v>1740.5</v>
      </c>
      <c r="N53" s="17">
        <v>24</v>
      </c>
      <c r="O53" s="18">
        <f t="shared" si="9"/>
        <v>72.520833333333329</v>
      </c>
      <c r="P53" s="6"/>
      <c r="Q53" s="7" t="s">
        <v>140</v>
      </c>
      <c r="R53" s="9" t="s">
        <v>141</v>
      </c>
      <c r="S53" s="4">
        <v>57</v>
      </c>
      <c r="T53" s="4">
        <v>85</v>
      </c>
      <c r="U53" s="4">
        <v>71</v>
      </c>
      <c r="V53" s="4">
        <v>75</v>
      </c>
      <c r="W53" s="4">
        <v>84</v>
      </c>
      <c r="X53" s="4">
        <v>87</v>
      </c>
      <c r="Y53" s="4">
        <v>71</v>
      </c>
      <c r="Z53" s="4">
        <v>83</v>
      </c>
      <c r="AA53" s="4">
        <v>83</v>
      </c>
      <c r="AB53" s="7" t="s">
        <v>36</v>
      </c>
      <c r="AC53" s="4">
        <v>87</v>
      </c>
      <c r="AD53" s="4">
        <v>79</v>
      </c>
      <c r="AE53" s="4">
        <v>87</v>
      </c>
      <c r="AF53" s="20">
        <f t="shared" si="15"/>
        <v>2445</v>
      </c>
      <c r="AG53" s="20">
        <v>31</v>
      </c>
      <c r="AH53" s="20">
        <f t="shared" si="10"/>
        <v>78.870967741935488</v>
      </c>
      <c r="AI53" s="20">
        <f t="shared" si="11"/>
        <v>4185.5</v>
      </c>
      <c r="AJ53" s="20">
        <f t="shared" si="12"/>
        <v>55</v>
      </c>
      <c r="AK53" s="20">
        <f t="shared" si="13"/>
        <v>76.099999999999994</v>
      </c>
      <c r="AL53" s="20">
        <v>0</v>
      </c>
      <c r="AM53" s="20">
        <f t="shared" si="14"/>
        <v>76.099999999999994</v>
      </c>
    </row>
    <row r="54" spans="1:39" s="1" customFormat="1" ht="13.5" x14ac:dyDescent="0.15">
      <c r="A54" s="3">
        <v>51</v>
      </c>
      <c r="B54" s="7" t="s">
        <v>143</v>
      </c>
      <c r="C54" s="7" t="s">
        <v>144</v>
      </c>
      <c r="D54" s="5">
        <v>74</v>
      </c>
      <c r="E54" s="5">
        <v>84</v>
      </c>
      <c r="F54" s="5">
        <v>73</v>
      </c>
      <c r="G54" s="5">
        <v>85</v>
      </c>
      <c r="H54" s="8" t="s">
        <v>36</v>
      </c>
      <c r="I54" s="8" t="s">
        <v>145</v>
      </c>
      <c r="J54" s="5">
        <v>87</v>
      </c>
      <c r="K54" s="5">
        <v>62</v>
      </c>
      <c r="L54" s="5">
        <v>70</v>
      </c>
      <c r="M54" s="17">
        <f t="shared" si="8"/>
        <v>1759.5</v>
      </c>
      <c r="N54" s="17">
        <v>24</v>
      </c>
      <c r="O54" s="18">
        <f t="shared" si="9"/>
        <v>73.3125</v>
      </c>
      <c r="P54" s="6"/>
      <c r="Q54" s="7" t="s">
        <v>143</v>
      </c>
      <c r="R54" s="7" t="s">
        <v>144</v>
      </c>
      <c r="S54" s="4">
        <v>74</v>
      </c>
      <c r="T54" s="4">
        <v>75</v>
      </c>
      <c r="U54" s="4">
        <v>73</v>
      </c>
      <c r="V54" s="4">
        <v>70</v>
      </c>
      <c r="W54" s="4">
        <v>88</v>
      </c>
      <c r="X54" s="4">
        <v>80</v>
      </c>
      <c r="Y54" s="4">
        <v>78</v>
      </c>
      <c r="Z54" s="4">
        <v>82</v>
      </c>
      <c r="AA54" s="4">
        <v>70</v>
      </c>
      <c r="AB54" s="7" t="s">
        <v>36</v>
      </c>
      <c r="AC54" s="4">
        <v>82</v>
      </c>
      <c r="AD54" s="4">
        <v>80</v>
      </c>
      <c r="AE54" s="4">
        <v>82</v>
      </c>
      <c r="AF54" s="20">
        <f t="shared" si="15"/>
        <v>2406</v>
      </c>
      <c r="AG54" s="20">
        <v>31</v>
      </c>
      <c r="AH54" s="20">
        <f t="shared" si="10"/>
        <v>77.612903225806448</v>
      </c>
      <c r="AI54" s="20">
        <f t="shared" si="11"/>
        <v>4165.5</v>
      </c>
      <c r="AJ54" s="20">
        <f t="shared" si="12"/>
        <v>55</v>
      </c>
      <c r="AK54" s="20">
        <f t="shared" si="13"/>
        <v>75.736363636363635</v>
      </c>
      <c r="AL54" s="20">
        <v>0</v>
      </c>
      <c r="AM54" s="20">
        <f t="shared" si="14"/>
        <v>75.736363636363635</v>
      </c>
    </row>
    <row r="55" spans="1:39" s="1" customFormat="1" ht="13.5" x14ac:dyDescent="0.15">
      <c r="A55" s="11">
        <v>52</v>
      </c>
      <c r="B55" s="7" t="s">
        <v>146</v>
      </c>
      <c r="C55" s="7" t="s">
        <v>147</v>
      </c>
      <c r="D55" s="5">
        <v>73</v>
      </c>
      <c r="E55" s="5">
        <v>86</v>
      </c>
      <c r="F55" s="5">
        <v>75</v>
      </c>
      <c r="G55" s="5">
        <v>85</v>
      </c>
      <c r="H55" s="8" t="s">
        <v>36</v>
      </c>
      <c r="I55" s="8" t="s">
        <v>148</v>
      </c>
      <c r="J55" s="5">
        <v>82</v>
      </c>
      <c r="K55" s="5">
        <v>68</v>
      </c>
      <c r="L55" s="5">
        <v>71</v>
      </c>
      <c r="M55" s="17">
        <f t="shared" si="8"/>
        <v>1796</v>
      </c>
      <c r="N55" s="17">
        <v>24</v>
      </c>
      <c r="O55" s="18">
        <f t="shared" si="9"/>
        <v>74.833333333333329</v>
      </c>
      <c r="P55" s="6"/>
      <c r="Q55" s="7" t="s">
        <v>146</v>
      </c>
      <c r="R55" s="9" t="s">
        <v>147</v>
      </c>
      <c r="S55" s="4">
        <v>72</v>
      </c>
      <c r="T55" s="4">
        <v>81</v>
      </c>
      <c r="U55" s="4">
        <v>74</v>
      </c>
      <c r="V55" s="4">
        <v>70</v>
      </c>
      <c r="W55" s="4">
        <v>86</v>
      </c>
      <c r="X55" s="4">
        <v>75</v>
      </c>
      <c r="Y55" s="4">
        <v>69</v>
      </c>
      <c r="Z55" s="4">
        <v>81</v>
      </c>
      <c r="AA55" s="4">
        <v>73</v>
      </c>
      <c r="AB55" s="7" t="s">
        <v>36</v>
      </c>
      <c r="AC55" s="4">
        <v>89</v>
      </c>
      <c r="AD55" s="4">
        <v>59</v>
      </c>
      <c r="AE55" s="4">
        <v>82</v>
      </c>
      <c r="AF55" s="20">
        <f t="shared" si="15"/>
        <v>2337.5</v>
      </c>
      <c r="AG55" s="20">
        <v>31</v>
      </c>
      <c r="AH55" s="20">
        <f t="shared" si="10"/>
        <v>75.403225806451616</v>
      </c>
      <c r="AI55" s="20">
        <f t="shared" si="11"/>
        <v>4133.5</v>
      </c>
      <c r="AJ55" s="20">
        <f t="shared" si="12"/>
        <v>55</v>
      </c>
      <c r="AK55" s="20">
        <f t="shared" si="13"/>
        <v>75.154545454545456</v>
      </c>
      <c r="AL55" s="20">
        <v>0</v>
      </c>
      <c r="AM55" s="20">
        <f t="shared" si="14"/>
        <v>75.154545454545456</v>
      </c>
    </row>
    <row r="56" spans="1:39" s="1" customFormat="1" ht="13.5" x14ac:dyDescent="0.15">
      <c r="A56" s="11">
        <v>53</v>
      </c>
      <c r="B56" s="7" t="s">
        <v>149</v>
      </c>
      <c r="C56" s="7" t="s">
        <v>150</v>
      </c>
      <c r="D56" s="8" t="s">
        <v>131</v>
      </c>
      <c r="E56" s="5">
        <v>82</v>
      </c>
      <c r="F56" s="5">
        <v>69</v>
      </c>
      <c r="G56" s="5">
        <v>83</v>
      </c>
      <c r="H56" s="8" t="s">
        <v>36</v>
      </c>
      <c r="I56" s="8" t="s">
        <v>137</v>
      </c>
      <c r="J56" s="5">
        <v>80</v>
      </c>
      <c r="K56" s="5">
        <v>71</v>
      </c>
      <c r="L56" s="5">
        <v>72</v>
      </c>
      <c r="M56" s="17">
        <f t="shared" si="8"/>
        <v>1710.5</v>
      </c>
      <c r="N56" s="17">
        <v>24</v>
      </c>
      <c r="O56" s="18">
        <f t="shared" si="9"/>
        <v>71.270833333333329</v>
      </c>
      <c r="P56" s="6"/>
      <c r="Q56" s="7" t="s">
        <v>149</v>
      </c>
      <c r="R56" s="9" t="s">
        <v>150</v>
      </c>
      <c r="S56" s="4">
        <v>17</v>
      </c>
      <c r="T56" s="4">
        <v>87</v>
      </c>
      <c r="U56" s="4">
        <v>75</v>
      </c>
      <c r="V56" s="4">
        <v>88</v>
      </c>
      <c r="W56" s="4">
        <v>93</v>
      </c>
      <c r="X56" s="4">
        <v>83</v>
      </c>
      <c r="Y56" s="4">
        <v>73</v>
      </c>
      <c r="Z56" s="4">
        <v>85</v>
      </c>
      <c r="AA56" s="4">
        <v>66</v>
      </c>
      <c r="AB56" s="7" t="s">
        <v>36</v>
      </c>
      <c r="AC56" s="4">
        <v>80</v>
      </c>
      <c r="AD56" s="4">
        <v>80</v>
      </c>
      <c r="AE56" s="4">
        <v>88</v>
      </c>
      <c r="AF56" s="20">
        <f t="shared" si="15"/>
        <v>2417</v>
      </c>
      <c r="AG56" s="20">
        <v>31</v>
      </c>
      <c r="AH56" s="20">
        <f t="shared" si="10"/>
        <v>77.967741935483872</v>
      </c>
      <c r="AI56" s="20">
        <f t="shared" si="11"/>
        <v>4127.5</v>
      </c>
      <c r="AJ56" s="20">
        <f t="shared" si="12"/>
        <v>55</v>
      </c>
      <c r="AK56" s="20">
        <f t="shared" si="13"/>
        <v>75.045454545454547</v>
      </c>
      <c r="AL56" s="20">
        <v>0</v>
      </c>
      <c r="AM56" s="20">
        <f t="shared" si="14"/>
        <v>75.045454545454547</v>
      </c>
    </row>
    <row r="57" spans="1:39" s="1" customFormat="1" ht="13.5" x14ac:dyDescent="0.15">
      <c r="A57" s="11">
        <v>54</v>
      </c>
      <c r="B57" s="7" t="s">
        <v>151</v>
      </c>
      <c r="C57" s="7" t="s">
        <v>152</v>
      </c>
      <c r="D57" s="5">
        <v>62</v>
      </c>
      <c r="E57" s="5">
        <v>83</v>
      </c>
      <c r="F57" s="5">
        <v>90</v>
      </c>
      <c r="G57" s="5">
        <v>81</v>
      </c>
      <c r="H57" s="8" t="s">
        <v>36</v>
      </c>
      <c r="I57" s="5">
        <v>62</v>
      </c>
      <c r="J57" s="5">
        <v>78</v>
      </c>
      <c r="K57" s="5">
        <v>73</v>
      </c>
      <c r="L57" s="5">
        <v>73</v>
      </c>
      <c r="M57" s="17">
        <f t="shared" si="8"/>
        <v>1793.5</v>
      </c>
      <c r="N57" s="17">
        <v>24</v>
      </c>
      <c r="O57" s="18">
        <f t="shared" si="9"/>
        <v>74.729166666666671</v>
      </c>
      <c r="P57" s="6"/>
      <c r="Q57" s="7" t="s">
        <v>151</v>
      </c>
      <c r="R57" s="9" t="s">
        <v>152</v>
      </c>
      <c r="S57" s="4">
        <v>65</v>
      </c>
      <c r="T57" s="4">
        <v>80</v>
      </c>
      <c r="U57" s="4">
        <v>70</v>
      </c>
      <c r="V57" s="4">
        <v>76</v>
      </c>
      <c r="W57" s="4">
        <v>89</v>
      </c>
      <c r="X57" s="4">
        <v>81</v>
      </c>
      <c r="Y57" s="4">
        <v>53</v>
      </c>
      <c r="Z57" s="4">
        <v>86</v>
      </c>
      <c r="AA57" s="7" t="s">
        <v>36</v>
      </c>
      <c r="AB57" s="7" t="s">
        <v>36</v>
      </c>
      <c r="AC57" s="4">
        <v>78</v>
      </c>
      <c r="AD57" s="4">
        <v>67</v>
      </c>
      <c r="AE57" s="4">
        <v>78</v>
      </c>
      <c r="AF57" s="20">
        <f>S57*2+T57*5+U57*3+V57*2.5+W57*2+X57*2+Y57*3+Z57*5+AC57*1+AD57*3+AE57*1</f>
        <v>2216</v>
      </c>
      <c r="AG57" s="20">
        <v>29.5</v>
      </c>
      <c r="AH57" s="20">
        <f t="shared" si="10"/>
        <v>75.118644067796609</v>
      </c>
      <c r="AI57" s="20">
        <f t="shared" si="11"/>
        <v>4009.5</v>
      </c>
      <c r="AJ57" s="20">
        <f t="shared" si="12"/>
        <v>53.5</v>
      </c>
      <c r="AK57" s="20">
        <f t="shared" si="13"/>
        <v>74.943925233644862</v>
      </c>
      <c r="AL57" s="20">
        <v>0</v>
      </c>
      <c r="AM57" s="20">
        <f t="shared" si="14"/>
        <v>74.943925233644862</v>
      </c>
    </row>
    <row r="58" spans="1:39" s="1" customFormat="1" ht="13.5" x14ac:dyDescent="0.15">
      <c r="A58" s="3">
        <v>55</v>
      </c>
      <c r="B58" s="7" t="s">
        <v>153</v>
      </c>
      <c r="C58" s="7" t="s">
        <v>154</v>
      </c>
      <c r="D58" s="5">
        <v>92</v>
      </c>
      <c r="E58" s="5">
        <v>80</v>
      </c>
      <c r="F58" s="5">
        <v>78</v>
      </c>
      <c r="G58" s="5">
        <v>70</v>
      </c>
      <c r="H58" s="8" t="s">
        <v>36</v>
      </c>
      <c r="I58" s="5">
        <v>75</v>
      </c>
      <c r="J58" s="5">
        <v>86</v>
      </c>
      <c r="K58" s="5">
        <v>62</v>
      </c>
      <c r="L58" s="5">
        <v>77</v>
      </c>
      <c r="M58" s="17">
        <f t="shared" si="8"/>
        <v>1909</v>
      </c>
      <c r="N58" s="17">
        <v>24</v>
      </c>
      <c r="O58" s="18">
        <f t="shared" si="9"/>
        <v>79.541666666666671</v>
      </c>
      <c r="P58" s="6"/>
      <c r="Q58" s="7" t="s">
        <v>153</v>
      </c>
      <c r="R58" s="8" t="s">
        <v>154</v>
      </c>
      <c r="S58" s="4">
        <v>79</v>
      </c>
      <c r="T58" s="4">
        <v>69</v>
      </c>
      <c r="U58" s="4">
        <v>76</v>
      </c>
      <c r="V58" s="4">
        <v>65</v>
      </c>
      <c r="W58" s="4">
        <v>88</v>
      </c>
      <c r="X58" s="7" t="s">
        <v>155</v>
      </c>
      <c r="Y58" s="4">
        <v>78</v>
      </c>
      <c r="Z58" s="4">
        <v>81</v>
      </c>
      <c r="AA58" s="4">
        <v>62</v>
      </c>
      <c r="AB58" s="7" t="s">
        <v>36</v>
      </c>
      <c r="AC58" s="4">
        <v>84</v>
      </c>
      <c r="AD58" s="4">
        <v>75</v>
      </c>
      <c r="AE58" s="4">
        <v>84</v>
      </c>
      <c r="AF58" s="20">
        <f t="shared" ref="AF58:AF75" si="16">S58*2+T58*5+U58*3+V58*2.5+W58*2+X58*2+Y58*3+Z58*5+AA58*1.5+AC58*1+AD58*3+AE58*1</f>
        <v>2194.5</v>
      </c>
      <c r="AG58" s="20">
        <v>31</v>
      </c>
      <c r="AH58" s="20">
        <f t="shared" si="10"/>
        <v>70.790322580645167</v>
      </c>
      <c r="AI58" s="20">
        <f t="shared" si="11"/>
        <v>4103.5</v>
      </c>
      <c r="AJ58" s="20">
        <f t="shared" si="12"/>
        <v>55</v>
      </c>
      <c r="AK58" s="20">
        <f t="shared" si="13"/>
        <v>74.609090909090909</v>
      </c>
      <c r="AL58" s="20">
        <v>0</v>
      </c>
      <c r="AM58" s="20">
        <f t="shared" si="14"/>
        <v>74.609090909090909</v>
      </c>
    </row>
    <row r="59" spans="1:39" s="1" customFormat="1" ht="13.5" x14ac:dyDescent="0.15">
      <c r="A59" s="11">
        <v>56</v>
      </c>
      <c r="B59" s="7" t="s">
        <v>156</v>
      </c>
      <c r="C59" s="7" t="s">
        <v>157</v>
      </c>
      <c r="D59" s="8" t="s">
        <v>137</v>
      </c>
      <c r="E59" s="5">
        <v>84</v>
      </c>
      <c r="F59" s="5">
        <v>73</v>
      </c>
      <c r="G59" s="5">
        <v>72</v>
      </c>
      <c r="H59" s="8" t="s">
        <v>36</v>
      </c>
      <c r="I59" s="5">
        <v>70</v>
      </c>
      <c r="J59" s="5">
        <v>79</v>
      </c>
      <c r="K59" s="5">
        <v>79</v>
      </c>
      <c r="L59" s="5">
        <v>79</v>
      </c>
      <c r="M59" s="17">
        <f t="shared" si="8"/>
        <v>1794</v>
      </c>
      <c r="N59" s="17">
        <v>24</v>
      </c>
      <c r="O59" s="18">
        <f t="shared" si="9"/>
        <v>74.75</v>
      </c>
      <c r="P59" s="6"/>
      <c r="Q59" s="7" t="s">
        <v>156</v>
      </c>
      <c r="R59" s="9" t="s">
        <v>157</v>
      </c>
      <c r="S59" s="4">
        <v>74</v>
      </c>
      <c r="T59" s="4">
        <v>79</v>
      </c>
      <c r="U59" s="4">
        <v>68</v>
      </c>
      <c r="V59" s="4">
        <v>87</v>
      </c>
      <c r="W59" s="4">
        <v>84</v>
      </c>
      <c r="X59" s="4">
        <v>70</v>
      </c>
      <c r="Y59" s="4">
        <v>55</v>
      </c>
      <c r="Z59" s="4">
        <v>80</v>
      </c>
      <c r="AA59" s="4">
        <v>70</v>
      </c>
      <c r="AB59" s="7" t="s">
        <v>36</v>
      </c>
      <c r="AC59" s="4">
        <v>80</v>
      </c>
      <c r="AD59" s="4">
        <v>66</v>
      </c>
      <c r="AE59" s="4">
        <v>80</v>
      </c>
      <c r="AF59" s="20">
        <f t="shared" si="16"/>
        <v>2300.5</v>
      </c>
      <c r="AG59" s="20">
        <v>31</v>
      </c>
      <c r="AH59" s="20">
        <f t="shared" si="10"/>
        <v>74.209677419354833</v>
      </c>
      <c r="AI59" s="20">
        <f t="shared" si="11"/>
        <v>4094.5</v>
      </c>
      <c r="AJ59" s="20">
        <f t="shared" si="12"/>
        <v>55</v>
      </c>
      <c r="AK59" s="20">
        <f t="shared" si="13"/>
        <v>74.445454545454552</v>
      </c>
      <c r="AL59" s="20">
        <v>0</v>
      </c>
      <c r="AM59" s="20">
        <f t="shared" si="14"/>
        <v>74.445454545454552</v>
      </c>
    </row>
    <row r="60" spans="1:39" s="1" customFormat="1" ht="13.5" x14ac:dyDescent="0.15">
      <c r="A60" s="3">
        <v>57</v>
      </c>
      <c r="B60" s="7" t="s">
        <v>158</v>
      </c>
      <c r="C60" s="7" t="s">
        <v>159</v>
      </c>
      <c r="D60" s="8" t="s">
        <v>114</v>
      </c>
      <c r="E60" s="5">
        <v>84</v>
      </c>
      <c r="F60" s="5">
        <v>73</v>
      </c>
      <c r="G60" s="5">
        <v>69</v>
      </c>
      <c r="H60" s="8" t="s">
        <v>36</v>
      </c>
      <c r="I60" s="5">
        <v>71</v>
      </c>
      <c r="J60" s="5">
        <v>76</v>
      </c>
      <c r="K60" s="5">
        <v>76</v>
      </c>
      <c r="L60" s="5">
        <v>64</v>
      </c>
      <c r="M60" s="17">
        <f t="shared" si="8"/>
        <v>1704</v>
      </c>
      <c r="N60" s="17">
        <v>24</v>
      </c>
      <c r="O60" s="18">
        <f t="shared" si="9"/>
        <v>71</v>
      </c>
      <c r="P60" s="6"/>
      <c r="Q60" s="7" t="s">
        <v>158</v>
      </c>
      <c r="R60" s="7" t="s">
        <v>159</v>
      </c>
      <c r="S60" s="4">
        <v>73</v>
      </c>
      <c r="T60" s="4">
        <v>77</v>
      </c>
      <c r="U60" s="4">
        <v>78</v>
      </c>
      <c r="V60" s="4">
        <v>75</v>
      </c>
      <c r="W60" s="4">
        <v>88</v>
      </c>
      <c r="X60" s="4">
        <v>74</v>
      </c>
      <c r="Y60" s="4">
        <v>68</v>
      </c>
      <c r="Z60" s="4">
        <v>80</v>
      </c>
      <c r="AA60" s="4">
        <v>65</v>
      </c>
      <c r="AB60" s="7" t="s">
        <v>36</v>
      </c>
      <c r="AC60" s="4">
        <v>85</v>
      </c>
      <c r="AD60" s="4">
        <v>80</v>
      </c>
      <c r="AE60" s="4">
        <v>85</v>
      </c>
      <c r="AF60" s="20">
        <f t="shared" si="16"/>
        <v>2388</v>
      </c>
      <c r="AG60" s="20">
        <v>31</v>
      </c>
      <c r="AH60" s="20">
        <f t="shared" si="10"/>
        <v>77.032258064516128</v>
      </c>
      <c r="AI60" s="20">
        <f t="shared" si="11"/>
        <v>4092</v>
      </c>
      <c r="AJ60" s="20">
        <f t="shared" si="12"/>
        <v>55</v>
      </c>
      <c r="AK60" s="20">
        <f t="shared" si="13"/>
        <v>74.400000000000006</v>
      </c>
      <c r="AL60" s="20">
        <v>0</v>
      </c>
      <c r="AM60" s="20">
        <f t="shared" si="14"/>
        <v>74.400000000000006</v>
      </c>
    </row>
    <row r="61" spans="1:39" s="1" customFormat="1" ht="13.5" x14ac:dyDescent="0.15">
      <c r="A61" s="11">
        <v>58</v>
      </c>
      <c r="B61" s="7" t="s">
        <v>160</v>
      </c>
      <c r="C61" s="9" t="s">
        <v>161</v>
      </c>
      <c r="D61" s="5">
        <v>70</v>
      </c>
      <c r="E61" s="5">
        <v>83</v>
      </c>
      <c r="F61" s="5">
        <v>70</v>
      </c>
      <c r="G61" s="5">
        <v>86</v>
      </c>
      <c r="H61" s="8" t="s">
        <v>36</v>
      </c>
      <c r="I61" s="5">
        <v>53</v>
      </c>
      <c r="J61" s="5">
        <v>79</v>
      </c>
      <c r="K61" s="5">
        <v>65</v>
      </c>
      <c r="L61" s="5">
        <v>72</v>
      </c>
      <c r="M61" s="17">
        <f t="shared" si="8"/>
        <v>1736</v>
      </c>
      <c r="N61" s="17">
        <v>24</v>
      </c>
      <c r="O61" s="18">
        <f t="shared" si="9"/>
        <v>72.333333333333329</v>
      </c>
      <c r="P61" s="6"/>
      <c r="Q61" s="7" t="s">
        <v>160</v>
      </c>
      <c r="R61" s="9" t="s">
        <v>161</v>
      </c>
      <c r="S61" s="4">
        <v>71</v>
      </c>
      <c r="T61" s="4">
        <v>78</v>
      </c>
      <c r="U61" s="4">
        <v>72</v>
      </c>
      <c r="V61" s="4">
        <v>69</v>
      </c>
      <c r="W61" s="4">
        <v>85</v>
      </c>
      <c r="X61" s="4">
        <v>85</v>
      </c>
      <c r="Y61" s="4">
        <v>59</v>
      </c>
      <c r="Z61" s="4">
        <v>80</v>
      </c>
      <c r="AA61" s="4">
        <v>75</v>
      </c>
      <c r="AB61" s="7" t="s">
        <v>36</v>
      </c>
      <c r="AC61" s="4">
        <v>87</v>
      </c>
      <c r="AD61" s="4">
        <v>74</v>
      </c>
      <c r="AE61" s="4">
        <v>87</v>
      </c>
      <c r="AF61" s="20">
        <f t="shared" si="16"/>
        <v>2346</v>
      </c>
      <c r="AG61" s="20">
        <v>31</v>
      </c>
      <c r="AH61" s="20">
        <f t="shared" si="10"/>
        <v>75.677419354838705</v>
      </c>
      <c r="AI61" s="20">
        <f t="shared" si="11"/>
        <v>4082</v>
      </c>
      <c r="AJ61" s="20">
        <f t="shared" si="12"/>
        <v>55</v>
      </c>
      <c r="AK61" s="20">
        <f t="shared" si="13"/>
        <v>74.218181818181819</v>
      </c>
      <c r="AL61" s="20">
        <v>0</v>
      </c>
      <c r="AM61" s="20">
        <f t="shared" si="14"/>
        <v>74.218181818181819</v>
      </c>
    </row>
    <row r="62" spans="1:39" s="1" customFormat="1" ht="13.5" x14ac:dyDescent="0.15">
      <c r="A62" s="11">
        <v>59</v>
      </c>
      <c r="B62" s="7" t="s">
        <v>162</v>
      </c>
      <c r="C62" s="7" t="s">
        <v>163</v>
      </c>
      <c r="D62" s="5">
        <v>66</v>
      </c>
      <c r="E62" s="5">
        <v>84</v>
      </c>
      <c r="F62" s="5">
        <v>73</v>
      </c>
      <c r="G62" s="5">
        <v>67</v>
      </c>
      <c r="H62" s="8" t="s">
        <v>36</v>
      </c>
      <c r="I62" s="8" t="s">
        <v>77</v>
      </c>
      <c r="J62" s="5">
        <v>67</v>
      </c>
      <c r="K62" s="5">
        <v>89</v>
      </c>
      <c r="L62" s="5">
        <v>74</v>
      </c>
      <c r="M62" s="17">
        <f t="shared" si="8"/>
        <v>1662</v>
      </c>
      <c r="N62" s="17">
        <v>24</v>
      </c>
      <c r="O62" s="18">
        <f t="shared" si="9"/>
        <v>69.25</v>
      </c>
      <c r="P62" s="6"/>
      <c r="Q62" s="7" t="s">
        <v>162</v>
      </c>
      <c r="R62" s="9" t="s">
        <v>163</v>
      </c>
      <c r="S62" s="4">
        <v>49</v>
      </c>
      <c r="T62" s="4">
        <v>83</v>
      </c>
      <c r="U62" s="4">
        <v>75</v>
      </c>
      <c r="V62" s="4">
        <v>90</v>
      </c>
      <c r="W62" s="4">
        <v>90</v>
      </c>
      <c r="X62" s="4">
        <v>78</v>
      </c>
      <c r="Y62" s="4">
        <v>70</v>
      </c>
      <c r="Z62" s="4">
        <v>82</v>
      </c>
      <c r="AA62" s="4">
        <v>79</v>
      </c>
      <c r="AB62" s="7" t="s">
        <v>36</v>
      </c>
      <c r="AC62" s="4">
        <v>80</v>
      </c>
      <c r="AD62" s="4">
        <v>72</v>
      </c>
      <c r="AE62" s="4">
        <v>80</v>
      </c>
      <c r="AF62" s="20">
        <f t="shared" si="16"/>
        <v>2413.5</v>
      </c>
      <c r="AG62" s="20">
        <v>31</v>
      </c>
      <c r="AH62" s="20">
        <f t="shared" si="10"/>
        <v>77.854838709677423</v>
      </c>
      <c r="AI62" s="20">
        <f t="shared" si="11"/>
        <v>4075.5</v>
      </c>
      <c r="AJ62" s="20">
        <f t="shared" si="12"/>
        <v>55</v>
      </c>
      <c r="AK62" s="20">
        <f t="shared" si="13"/>
        <v>74.099999999999994</v>
      </c>
      <c r="AL62" s="20">
        <v>0</v>
      </c>
      <c r="AM62" s="20">
        <f t="shared" si="14"/>
        <v>74.099999999999994</v>
      </c>
    </row>
    <row r="63" spans="1:39" s="1" customFormat="1" ht="13.5" x14ac:dyDescent="0.15">
      <c r="A63" s="11">
        <v>60</v>
      </c>
      <c r="B63" s="7" t="s">
        <v>164</v>
      </c>
      <c r="C63" s="9" t="s">
        <v>165</v>
      </c>
      <c r="D63" s="8" t="s">
        <v>166</v>
      </c>
      <c r="E63" s="5">
        <v>80</v>
      </c>
      <c r="F63" s="5">
        <v>71</v>
      </c>
      <c r="G63" s="5">
        <v>90</v>
      </c>
      <c r="H63" s="5">
        <v>0</v>
      </c>
      <c r="I63" s="5">
        <v>60</v>
      </c>
      <c r="J63" s="5">
        <v>85</v>
      </c>
      <c r="K63" s="5">
        <v>83</v>
      </c>
      <c r="L63" s="5">
        <v>83</v>
      </c>
      <c r="M63" s="17">
        <f>D63*2+H63*2+E63*2+F63*2+G63*2+I63*4+J63*7.5+K63*1.5+L63*3</f>
        <v>1833</v>
      </c>
      <c r="N63" s="17">
        <v>26</v>
      </c>
      <c r="O63" s="18">
        <f t="shared" si="9"/>
        <v>70.5</v>
      </c>
      <c r="P63" s="6"/>
      <c r="Q63" s="7" t="s">
        <v>164</v>
      </c>
      <c r="R63" s="7" t="s">
        <v>165</v>
      </c>
      <c r="S63" s="4">
        <v>81</v>
      </c>
      <c r="T63" s="4">
        <v>76</v>
      </c>
      <c r="U63" s="4">
        <v>76</v>
      </c>
      <c r="V63" s="4">
        <v>79</v>
      </c>
      <c r="W63" s="4">
        <v>89</v>
      </c>
      <c r="X63" s="4">
        <v>88</v>
      </c>
      <c r="Y63" s="4">
        <v>60</v>
      </c>
      <c r="Z63" s="4">
        <v>83</v>
      </c>
      <c r="AA63" s="4">
        <v>73</v>
      </c>
      <c r="AB63" s="7" t="s">
        <v>36</v>
      </c>
      <c r="AC63" s="4">
        <v>78</v>
      </c>
      <c r="AD63" s="4">
        <v>68</v>
      </c>
      <c r="AE63" s="4">
        <v>78</v>
      </c>
      <c r="AF63" s="20">
        <f t="shared" si="16"/>
        <v>2386</v>
      </c>
      <c r="AG63" s="20">
        <v>31</v>
      </c>
      <c r="AH63" s="20">
        <f t="shared" si="10"/>
        <v>76.967741935483872</v>
      </c>
      <c r="AI63" s="20">
        <f t="shared" si="11"/>
        <v>4219</v>
      </c>
      <c r="AJ63" s="20">
        <f t="shared" si="12"/>
        <v>57</v>
      </c>
      <c r="AK63" s="20">
        <f t="shared" si="13"/>
        <v>74.017543859649123</v>
      </c>
      <c r="AL63" s="20">
        <v>0</v>
      </c>
      <c r="AM63" s="20">
        <f t="shared" si="14"/>
        <v>74.017543859649123</v>
      </c>
    </row>
    <row r="64" spans="1:39" s="1" customFormat="1" ht="13.5" x14ac:dyDescent="0.15">
      <c r="A64" s="3">
        <v>61</v>
      </c>
      <c r="B64" s="7" t="s">
        <v>167</v>
      </c>
      <c r="C64" s="7" t="s">
        <v>168</v>
      </c>
      <c r="D64" s="5">
        <v>67</v>
      </c>
      <c r="E64" s="5">
        <v>82</v>
      </c>
      <c r="F64" s="5">
        <v>67</v>
      </c>
      <c r="G64" s="5">
        <v>71</v>
      </c>
      <c r="H64" s="8" t="s">
        <v>36</v>
      </c>
      <c r="I64" s="8" t="s">
        <v>131</v>
      </c>
      <c r="J64" s="5">
        <v>71</v>
      </c>
      <c r="K64" s="5">
        <v>65</v>
      </c>
      <c r="L64" s="5">
        <v>78</v>
      </c>
      <c r="M64" s="17">
        <f t="shared" ref="M64:M70" si="17">D64*2+E64*2+F64*2+G64*2+I64*4+J64*7.5+K64*1.5+L64*3</f>
        <v>1646</v>
      </c>
      <c r="N64" s="17">
        <v>24</v>
      </c>
      <c r="O64" s="18">
        <f t="shared" si="9"/>
        <v>68.583333333333329</v>
      </c>
      <c r="P64" s="6"/>
      <c r="Q64" s="7" t="s">
        <v>167</v>
      </c>
      <c r="R64" s="7" t="s">
        <v>168</v>
      </c>
      <c r="S64" s="4">
        <v>68</v>
      </c>
      <c r="T64" s="4">
        <v>76</v>
      </c>
      <c r="U64" s="4">
        <v>70</v>
      </c>
      <c r="V64" s="4">
        <v>89</v>
      </c>
      <c r="W64" s="4">
        <v>88</v>
      </c>
      <c r="X64" s="4">
        <v>81</v>
      </c>
      <c r="Y64" s="4">
        <v>72</v>
      </c>
      <c r="Z64" s="4">
        <v>80</v>
      </c>
      <c r="AA64" s="4">
        <v>68</v>
      </c>
      <c r="AB64" s="7" t="s">
        <v>36</v>
      </c>
      <c r="AC64" s="4">
        <v>84</v>
      </c>
      <c r="AD64" s="4">
        <v>81</v>
      </c>
      <c r="AE64" s="4">
        <v>81</v>
      </c>
      <c r="AF64" s="20">
        <f t="shared" si="16"/>
        <v>2412.5</v>
      </c>
      <c r="AG64" s="20">
        <v>31</v>
      </c>
      <c r="AH64" s="20">
        <f t="shared" si="10"/>
        <v>77.822580645161295</v>
      </c>
      <c r="AI64" s="20">
        <f t="shared" si="11"/>
        <v>4058.5</v>
      </c>
      <c r="AJ64" s="20">
        <f t="shared" si="12"/>
        <v>55</v>
      </c>
      <c r="AK64" s="20">
        <f t="shared" si="13"/>
        <v>73.790909090909096</v>
      </c>
      <c r="AL64" s="20">
        <v>0</v>
      </c>
      <c r="AM64" s="20">
        <f t="shared" si="14"/>
        <v>73.790909090909096</v>
      </c>
    </row>
    <row r="65" spans="1:39" s="1" customFormat="1" ht="13.5" x14ac:dyDescent="0.15">
      <c r="A65" s="11">
        <v>62</v>
      </c>
      <c r="B65" s="7" t="s">
        <v>169</v>
      </c>
      <c r="C65" s="7" t="s">
        <v>170</v>
      </c>
      <c r="D65" s="5">
        <v>75</v>
      </c>
      <c r="E65" s="5">
        <v>93</v>
      </c>
      <c r="F65" s="5">
        <v>81</v>
      </c>
      <c r="G65" s="5">
        <v>66</v>
      </c>
      <c r="H65" s="8" t="s">
        <v>36</v>
      </c>
      <c r="I65" s="8" t="s">
        <v>77</v>
      </c>
      <c r="J65" s="5">
        <v>79</v>
      </c>
      <c r="K65" s="5">
        <v>65</v>
      </c>
      <c r="L65" s="5">
        <v>76</v>
      </c>
      <c r="M65" s="17">
        <f t="shared" si="17"/>
        <v>1772</v>
      </c>
      <c r="N65" s="17">
        <v>24</v>
      </c>
      <c r="O65" s="18">
        <f t="shared" si="9"/>
        <v>73.833333333333329</v>
      </c>
      <c r="P65" s="6"/>
      <c r="Q65" s="7" t="s">
        <v>169</v>
      </c>
      <c r="R65" s="9" t="s">
        <v>170</v>
      </c>
      <c r="S65" s="4">
        <v>57</v>
      </c>
      <c r="T65" s="4">
        <v>73</v>
      </c>
      <c r="U65" s="4">
        <v>70</v>
      </c>
      <c r="V65" s="4">
        <v>78</v>
      </c>
      <c r="W65" s="4">
        <v>90</v>
      </c>
      <c r="X65" s="4">
        <v>79</v>
      </c>
      <c r="Y65" s="4">
        <v>58</v>
      </c>
      <c r="Z65" s="4">
        <v>80</v>
      </c>
      <c r="AA65" s="4">
        <v>56</v>
      </c>
      <c r="AB65" s="7" t="s">
        <v>36</v>
      </c>
      <c r="AC65" s="4">
        <v>82</v>
      </c>
      <c r="AD65" s="4">
        <v>72</v>
      </c>
      <c r="AE65" s="4">
        <v>82</v>
      </c>
      <c r="AF65" s="20">
        <f t="shared" si="16"/>
        <v>2260</v>
      </c>
      <c r="AG65" s="20">
        <v>31</v>
      </c>
      <c r="AH65" s="20">
        <f t="shared" si="10"/>
        <v>72.903225806451616</v>
      </c>
      <c r="AI65" s="20">
        <f t="shared" si="11"/>
        <v>4032</v>
      </c>
      <c r="AJ65" s="20">
        <f t="shared" si="12"/>
        <v>55</v>
      </c>
      <c r="AK65" s="20">
        <f t="shared" si="13"/>
        <v>73.309090909090912</v>
      </c>
      <c r="AL65" s="20">
        <v>0</v>
      </c>
      <c r="AM65" s="20">
        <f t="shared" si="14"/>
        <v>73.309090909090912</v>
      </c>
    </row>
    <row r="66" spans="1:39" s="1" customFormat="1" ht="13.5" x14ac:dyDescent="0.15">
      <c r="A66" s="11">
        <v>63</v>
      </c>
      <c r="B66" s="7" t="s">
        <v>171</v>
      </c>
      <c r="C66" s="7" t="s">
        <v>172</v>
      </c>
      <c r="D66" s="5">
        <v>61</v>
      </c>
      <c r="E66" s="5">
        <v>87</v>
      </c>
      <c r="F66" s="5">
        <v>62</v>
      </c>
      <c r="G66" s="5">
        <v>62</v>
      </c>
      <c r="H66" s="8" t="s">
        <v>36</v>
      </c>
      <c r="I66" s="5">
        <v>69</v>
      </c>
      <c r="J66" s="5">
        <v>70</v>
      </c>
      <c r="K66" s="5">
        <v>82</v>
      </c>
      <c r="L66" s="5">
        <v>75</v>
      </c>
      <c r="M66" s="17">
        <f t="shared" si="17"/>
        <v>1693</v>
      </c>
      <c r="N66" s="17">
        <v>24</v>
      </c>
      <c r="O66" s="18">
        <f t="shared" si="9"/>
        <v>70.541666666666671</v>
      </c>
      <c r="P66" s="6"/>
      <c r="Q66" s="7" t="s">
        <v>171</v>
      </c>
      <c r="R66" s="9" t="s">
        <v>172</v>
      </c>
      <c r="S66" s="4">
        <v>44</v>
      </c>
      <c r="T66" s="4">
        <v>84</v>
      </c>
      <c r="U66" s="4">
        <v>65</v>
      </c>
      <c r="V66" s="4">
        <v>90</v>
      </c>
      <c r="W66" s="4">
        <v>84</v>
      </c>
      <c r="X66" s="4">
        <v>82</v>
      </c>
      <c r="Y66" s="4">
        <v>72</v>
      </c>
      <c r="Z66" s="4">
        <v>72</v>
      </c>
      <c r="AA66" s="4">
        <v>62</v>
      </c>
      <c r="AB66" s="7" t="s">
        <v>36</v>
      </c>
      <c r="AC66" s="4">
        <v>82</v>
      </c>
      <c r="AD66" s="4">
        <v>70</v>
      </c>
      <c r="AE66" s="4">
        <v>82</v>
      </c>
      <c r="AF66" s="20">
        <f t="shared" si="16"/>
        <v>2303</v>
      </c>
      <c r="AG66" s="20">
        <v>31</v>
      </c>
      <c r="AH66" s="20">
        <f t="shared" si="10"/>
        <v>74.290322580645167</v>
      </c>
      <c r="AI66" s="20">
        <f t="shared" si="11"/>
        <v>3996</v>
      </c>
      <c r="AJ66" s="20">
        <f t="shared" si="12"/>
        <v>55</v>
      </c>
      <c r="AK66" s="20">
        <f t="shared" si="13"/>
        <v>72.654545454545456</v>
      </c>
      <c r="AL66" s="20">
        <v>0</v>
      </c>
      <c r="AM66" s="20">
        <f t="shared" si="14"/>
        <v>72.654545454545456</v>
      </c>
    </row>
    <row r="67" spans="1:39" s="1" customFormat="1" ht="13.5" x14ac:dyDescent="0.15">
      <c r="A67" s="11">
        <v>64</v>
      </c>
      <c r="B67" s="7" t="s">
        <v>173</v>
      </c>
      <c r="C67" s="7" t="s">
        <v>174</v>
      </c>
      <c r="D67" s="8" t="s">
        <v>175</v>
      </c>
      <c r="E67" s="5">
        <v>83</v>
      </c>
      <c r="F67" s="5">
        <v>63</v>
      </c>
      <c r="G67" s="5">
        <v>76</v>
      </c>
      <c r="H67" s="8" t="s">
        <v>36</v>
      </c>
      <c r="I67" s="8" t="s">
        <v>166</v>
      </c>
      <c r="J67" s="5">
        <v>82</v>
      </c>
      <c r="K67" s="5">
        <v>80</v>
      </c>
      <c r="L67" s="5">
        <v>66</v>
      </c>
      <c r="M67" s="17">
        <f t="shared" si="17"/>
        <v>1665</v>
      </c>
      <c r="N67" s="17">
        <v>24</v>
      </c>
      <c r="O67" s="18">
        <f t="shared" si="9"/>
        <v>69.375</v>
      </c>
      <c r="P67" s="6"/>
      <c r="Q67" s="7" t="s">
        <v>173</v>
      </c>
      <c r="R67" s="9" t="s">
        <v>174</v>
      </c>
      <c r="S67" s="4">
        <v>66</v>
      </c>
      <c r="T67" s="4">
        <v>80</v>
      </c>
      <c r="U67" s="4">
        <v>80</v>
      </c>
      <c r="V67" s="4">
        <v>77</v>
      </c>
      <c r="W67" s="4">
        <v>85</v>
      </c>
      <c r="X67" s="4">
        <v>79</v>
      </c>
      <c r="Y67" s="4">
        <v>68</v>
      </c>
      <c r="Z67" s="4">
        <v>78</v>
      </c>
      <c r="AA67" s="4">
        <v>70</v>
      </c>
      <c r="AB67" s="7" t="s">
        <v>36</v>
      </c>
      <c r="AC67" s="4">
        <v>78</v>
      </c>
      <c r="AD67" s="4">
        <v>56</v>
      </c>
      <c r="AE67" s="4">
        <v>78</v>
      </c>
      <c r="AF67" s="20">
        <f t="shared" si="16"/>
        <v>2315.5</v>
      </c>
      <c r="AG67" s="20">
        <v>31</v>
      </c>
      <c r="AH67" s="20">
        <f t="shared" si="10"/>
        <v>74.693548387096769</v>
      </c>
      <c r="AI67" s="20">
        <f t="shared" si="11"/>
        <v>3980.5</v>
      </c>
      <c r="AJ67" s="20">
        <f t="shared" si="12"/>
        <v>55</v>
      </c>
      <c r="AK67" s="20">
        <f t="shared" si="13"/>
        <v>72.372727272727275</v>
      </c>
      <c r="AL67" s="20">
        <v>0</v>
      </c>
      <c r="AM67" s="20">
        <f t="shared" si="14"/>
        <v>72.372727272727275</v>
      </c>
    </row>
    <row r="68" spans="1:39" s="1" customFormat="1" ht="13.5" x14ac:dyDescent="0.15">
      <c r="A68" s="11">
        <v>65</v>
      </c>
      <c r="B68" s="7" t="s">
        <v>176</v>
      </c>
      <c r="C68" s="7" t="s">
        <v>177</v>
      </c>
      <c r="D68" s="5">
        <v>68</v>
      </c>
      <c r="E68" s="5">
        <v>93</v>
      </c>
      <c r="F68" s="5">
        <v>77</v>
      </c>
      <c r="G68" s="5">
        <v>80</v>
      </c>
      <c r="H68" s="8" t="s">
        <v>36</v>
      </c>
      <c r="I68" s="8" t="s">
        <v>178</v>
      </c>
      <c r="J68" s="5">
        <v>82</v>
      </c>
      <c r="K68" s="5">
        <v>71</v>
      </c>
      <c r="L68" s="5">
        <v>60</v>
      </c>
      <c r="M68" s="17">
        <f t="shared" si="17"/>
        <v>1757.5</v>
      </c>
      <c r="N68" s="17">
        <v>24</v>
      </c>
      <c r="O68" s="18">
        <f t="shared" ref="O68:O79" si="18">M68/N68</f>
        <v>73.229166666666671</v>
      </c>
      <c r="P68" s="6"/>
      <c r="Q68" s="7" t="s">
        <v>176</v>
      </c>
      <c r="R68" s="9" t="s">
        <v>177</v>
      </c>
      <c r="S68" s="4">
        <v>77</v>
      </c>
      <c r="T68" s="4">
        <v>75</v>
      </c>
      <c r="U68" s="4">
        <v>64</v>
      </c>
      <c r="V68" s="4">
        <v>66</v>
      </c>
      <c r="W68" s="4">
        <v>86</v>
      </c>
      <c r="X68" s="4">
        <v>82</v>
      </c>
      <c r="Y68" s="4">
        <v>52</v>
      </c>
      <c r="Z68" s="4">
        <v>81</v>
      </c>
      <c r="AA68" s="4">
        <v>54</v>
      </c>
      <c r="AB68" s="7" t="s">
        <v>36</v>
      </c>
      <c r="AC68" s="4">
        <v>80</v>
      </c>
      <c r="AD68" s="4">
        <v>62</v>
      </c>
      <c r="AE68" s="4">
        <v>80</v>
      </c>
      <c r="AF68" s="20">
        <f t="shared" si="16"/>
        <v>2210</v>
      </c>
      <c r="AG68" s="20">
        <v>31</v>
      </c>
      <c r="AH68" s="20">
        <f t="shared" ref="AH68:AH79" si="19">AF68/AG68</f>
        <v>71.290322580645167</v>
      </c>
      <c r="AI68" s="20">
        <f t="shared" ref="AI68:AI79" si="20">M68+AF68</f>
        <v>3967.5</v>
      </c>
      <c r="AJ68" s="20">
        <f t="shared" ref="AJ68:AJ79" si="21">N68+AG68</f>
        <v>55</v>
      </c>
      <c r="AK68" s="20">
        <f t="shared" ref="AK68:AK79" si="22">AI68/AJ68</f>
        <v>72.13636363636364</v>
      </c>
      <c r="AL68" s="20">
        <v>0</v>
      </c>
      <c r="AM68" s="20">
        <f t="shared" ref="AM68:AM79" si="23">AK68+AL68</f>
        <v>72.13636363636364</v>
      </c>
    </row>
    <row r="69" spans="1:39" s="1" customFormat="1" ht="13.5" x14ac:dyDescent="0.15">
      <c r="A69" s="11">
        <v>66</v>
      </c>
      <c r="B69" s="7" t="s">
        <v>179</v>
      </c>
      <c r="C69" s="7" t="s">
        <v>180</v>
      </c>
      <c r="D69" s="5">
        <v>60</v>
      </c>
      <c r="E69" s="5">
        <v>89</v>
      </c>
      <c r="F69" s="5">
        <v>62</v>
      </c>
      <c r="G69" s="5">
        <v>71</v>
      </c>
      <c r="H69" s="8" t="s">
        <v>36</v>
      </c>
      <c r="I69" s="8" t="s">
        <v>136</v>
      </c>
      <c r="J69" s="5">
        <v>76</v>
      </c>
      <c r="K69" s="5">
        <v>82</v>
      </c>
      <c r="L69" s="5">
        <v>67</v>
      </c>
      <c r="M69" s="17">
        <f t="shared" si="17"/>
        <v>1618</v>
      </c>
      <c r="N69" s="17">
        <v>24</v>
      </c>
      <c r="O69" s="18">
        <f t="shared" si="18"/>
        <v>67.416666666666671</v>
      </c>
      <c r="P69" s="6"/>
      <c r="Q69" s="7" t="s">
        <v>179</v>
      </c>
      <c r="R69" s="9" t="s">
        <v>180</v>
      </c>
      <c r="S69" s="4">
        <v>55</v>
      </c>
      <c r="T69" s="4">
        <v>75</v>
      </c>
      <c r="U69" s="4">
        <v>84</v>
      </c>
      <c r="V69" s="4">
        <v>54</v>
      </c>
      <c r="W69" s="4">
        <v>88</v>
      </c>
      <c r="X69" s="4">
        <v>74</v>
      </c>
      <c r="Y69" s="4">
        <v>62</v>
      </c>
      <c r="Z69" s="4">
        <v>84</v>
      </c>
      <c r="AA69" s="4">
        <v>78</v>
      </c>
      <c r="AB69" s="7" t="s">
        <v>36</v>
      </c>
      <c r="AC69" s="4">
        <v>78</v>
      </c>
      <c r="AD69" s="4">
        <v>76</v>
      </c>
      <c r="AE69" s="4">
        <v>78</v>
      </c>
      <c r="AF69" s="20">
        <f t="shared" si="16"/>
        <v>2303</v>
      </c>
      <c r="AG69" s="20">
        <v>31</v>
      </c>
      <c r="AH69" s="20">
        <f t="shared" si="19"/>
        <v>74.290322580645167</v>
      </c>
      <c r="AI69" s="20">
        <f t="shared" si="20"/>
        <v>3921</v>
      </c>
      <c r="AJ69" s="20">
        <f t="shared" si="21"/>
        <v>55</v>
      </c>
      <c r="AK69" s="20">
        <f t="shared" si="22"/>
        <v>71.290909090909096</v>
      </c>
      <c r="AL69" s="20">
        <v>0</v>
      </c>
      <c r="AM69" s="20">
        <f t="shared" si="23"/>
        <v>71.290909090909096</v>
      </c>
    </row>
    <row r="70" spans="1:39" s="1" customFormat="1" ht="13.5" x14ac:dyDescent="0.15">
      <c r="A70" s="11">
        <v>67</v>
      </c>
      <c r="B70" s="7" t="s">
        <v>181</v>
      </c>
      <c r="C70" s="9" t="s">
        <v>182</v>
      </c>
      <c r="D70" s="8" t="s">
        <v>178</v>
      </c>
      <c r="E70" s="5">
        <v>80</v>
      </c>
      <c r="F70" s="5">
        <v>66</v>
      </c>
      <c r="G70" s="5">
        <v>74</v>
      </c>
      <c r="H70" s="8" t="s">
        <v>36</v>
      </c>
      <c r="I70" s="8" t="s">
        <v>183</v>
      </c>
      <c r="J70" s="5">
        <v>75</v>
      </c>
      <c r="K70" s="5">
        <v>82</v>
      </c>
      <c r="L70" s="5">
        <v>54</v>
      </c>
      <c r="M70" s="17">
        <f t="shared" si="17"/>
        <v>1601.5</v>
      </c>
      <c r="N70" s="17">
        <v>24</v>
      </c>
      <c r="O70" s="18">
        <f t="shared" si="18"/>
        <v>66.729166666666671</v>
      </c>
      <c r="P70" s="6"/>
      <c r="Q70" s="7" t="s">
        <v>181</v>
      </c>
      <c r="R70" s="9" t="s">
        <v>182</v>
      </c>
      <c r="S70" s="4">
        <v>27</v>
      </c>
      <c r="T70" s="4">
        <v>72</v>
      </c>
      <c r="U70" s="4">
        <v>66</v>
      </c>
      <c r="V70" s="4">
        <v>83</v>
      </c>
      <c r="W70" s="4">
        <v>89</v>
      </c>
      <c r="X70" s="4">
        <v>85</v>
      </c>
      <c r="Y70" s="4">
        <v>57</v>
      </c>
      <c r="Z70" s="4">
        <v>81</v>
      </c>
      <c r="AA70" s="4">
        <v>75</v>
      </c>
      <c r="AB70" s="7" t="s">
        <v>36</v>
      </c>
      <c r="AC70" s="4">
        <v>83</v>
      </c>
      <c r="AD70" s="4">
        <v>60</v>
      </c>
      <c r="AE70" s="4">
        <v>83</v>
      </c>
      <c r="AF70" s="20">
        <f t="shared" si="16"/>
        <v>2202</v>
      </c>
      <c r="AG70" s="20">
        <v>31</v>
      </c>
      <c r="AH70" s="20">
        <f t="shared" si="19"/>
        <v>71.032258064516128</v>
      </c>
      <c r="AI70" s="20">
        <f t="shared" si="20"/>
        <v>3803.5</v>
      </c>
      <c r="AJ70" s="20">
        <f t="shared" si="21"/>
        <v>55</v>
      </c>
      <c r="AK70" s="20">
        <f t="shared" si="22"/>
        <v>69.154545454545456</v>
      </c>
      <c r="AL70" s="20">
        <v>0</v>
      </c>
      <c r="AM70" s="20">
        <f t="shared" si="23"/>
        <v>69.154545454545456</v>
      </c>
    </row>
    <row r="71" spans="1:39" s="1" customFormat="1" ht="13.5" x14ac:dyDescent="0.15">
      <c r="A71" s="11">
        <v>68</v>
      </c>
      <c r="B71" s="7" t="s">
        <v>184</v>
      </c>
      <c r="C71" s="7" t="s">
        <v>185</v>
      </c>
      <c r="D71" s="8" t="s">
        <v>166</v>
      </c>
      <c r="E71" s="5">
        <v>80</v>
      </c>
      <c r="F71" s="5">
        <v>78</v>
      </c>
      <c r="G71" s="5">
        <v>64</v>
      </c>
      <c r="H71" s="5">
        <v>0</v>
      </c>
      <c r="I71" s="8" t="s">
        <v>186</v>
      </c>
      <c r="J71" s="5">
        <v>68</v>
      </c>
      <c r="K71" s="5">
        <v>62</v>
      </c>
      <c r="L71" s="5">
        <v>55</v>
      </c>
      <c r="M71" s="17">
        <f>D71*2+H71*2+H71*2+E71*2+F71*2+G71*2+I71*4+J71*7.5+K71*1.5+L71*3</f>
        <v>1492</v>
      </c>
      <c r="N71" s="17">
        <v>26</v>
      </c>
      <c r="O71" s="18">
        <f t="shared" si="18"/>
        <v>57.384615384615387</v>
      </c>
      <c r="P71" s="6"/>
      <c r="Q71" s="7" t="s">
        <v>184</v>
      </c>
      <c r="R71" s="9" t="s">
        <v>185</v>
      </c>
      <c r="S71" s="4">
        <v>73</v>
      </c>
      <c r="T71" s="4">
        <v>71</v>
      </c>
      <c r="U71" s="4">
        <v>81</v>
      </c>
      <c r="V71" s="4">
        <v>70</v>
      </c>
      <c r="W71" s="4">
        <v>91</v>
      </c>
      <c r="X71" s="4">
        <v>77</v>
      </c>
      <c r="Y71" s="4">
        <v>64</v>
      </c>
      <c r="Z71" s="4">
        <v>83</v>
      </c>
      <c r="AA71" s="4">
        <v>59</v>
      </c>
      <c r="AB71" s="7" t="s">
        <v>36</v>
      </c>
      <c r="AC71" s="4">
        <v>84</v>
      </c>
      <c r="AD71" s="4">
        <v>79</v>
      </c>
      <c r="AE71" s="4">
        <v>84</v>
      </c>
      <c r="AF71" s="20">
        <f t="shared" si="16"/>
        <v>2355.5</v>
      </c>
      <c r="AG71" s="20">
        <v>31</v>
      </c>
      <c r="AH71" s="20">
        <f t="shared" si="19"/>
        <v>75.983870967741936</v>
      </c>
      <c r="AI71" s="20">
        <f t="shared" si="20"/>
        <v>3847.5</v>
      </c>
      <c r="AJ71" s="20">
        <f t="shared" si="21"/>
        <v>57</v>
      </c>
      <c r="AK71" s="20">
        <f t="shared" si="22"/>
        <v>67.5</v>
      </c>
      <c r="AL71" s="20">
        <v>0</v>
      </c>
      <c r="AM71" s="20">
        <f t="shared" si="23"/>
        <v>67.5</v>
      </c>
    </row>
    <row r="72" spans="1:39" s="1" customFormat="1" ht="13.5" x14ac:dyDescent="0.15">
      <c r="A72" s="11">
        <v>69</v>
      </c>
      <c r="B72" s="7" t="s">
        <v>187</v>
      </c>
      <c r="C72" s="9" t="s">
        <v>188</v>
      </c>
      <c r="D72" s="5">
        <v>63</v>
      </c>
      <c r="E72" s="5">
        <v>81</v>
      </c>
      <c r="F72" s="5">
        <v>63</v>
      </c>
      <c r="G72" s="5">
        <v>79</v>
      </c>
      <c r="H72" s="5">
        <v>0</v>
      </c>
      <c r="I72" s="8" t="s">
        <v>183</v>
      </c>
      <c r="J72" s="5">
        <v>68</v>
      </c>
      <c r="K72" s="5">
        <v>69</v>
      </c>
      <c r="L72" s="5">
        <v>51</v>
      </c>
      <c r="M72" s="17">
        <f>D72*2+E72*2+H72*2+F72*2+G72*2+I72*4+J72*7.5+K72*1.5+L72*3</f>
        <v>1542.5</v>
      </c>
      <c r="N72" s="17">
        <v>26</v>
      </c>
      <c r="O72" s="18">
        <f t="shared" si="18"/>
        <v>59.32692307692308</v>
      </c>
      <c r="P72" s="6"/>
      <c r="Q72" s="7" t="s">
        <v>187</v>
      </c>
      <c r="R72" s="7" t="s">
        <v>188</v>
      </c>
      <c r="S72" s="4">
        <v>73</v>
      </c>
      <c r="T72" s="4">
        <v>76</v>
      </c>
      <c r="U72" s="4">
        <v>69</v>
      </c>
      <c r="V72" s="4">
        <v>75</v>
      </c>
      <c r="W72" s="4">
        <v>89</v>
      </c>
      <c r="X72" s="4">
        <v>72</v>
      </c>
      <c r="Y72" s="4">
        <v>65</v>
      </c>
      <c r="Z72" s="4">
        <v>78</v>
      </c>
      <c r="AA72" s="4">
        <v>76</v>
      </c>
      <c r="AB72" s="7" t="s">
        <v>36</v>
      </c>
      <c r="AC72" s="4">
        <v>86</v>
      </c>
      <c r="AD72" s="4">
        <v>63</v>
      </c>
      <c r="AE72" s="4">
        <v>86</v>
      </c>
      <c r="AF72" s="20">
        <f t="shared" si="16"/>
        <v>2302.5</v>
      </c>
      <c r="AG72" s="20">
        <v>31</v>
      </c>
      <c r="AH72" s="20">
        <f t="shared" si="19"/>
        <v>74.274193548387103</v>
      </c>
      <c r="AI72" s="20">
        <f t="shared" si="20"/>
        <v>3845</v>
      </c>
      <c r="AJ72" s="20">
        <f t="shared" si="21"/>
        <v>57</v>
      </c>
      <c r="AK72" s="20">
        <f t="shared" si="22"/>
        <v>67.456140350877192</v>
      </c>
      <c r="AL72" s="20">
        <v>0</v>
      </c>
      <c r="AM72" s="20">
        <f t="shared" si="23"/>
        <v>67.456140350877192</v>
      </c>
    </row>
    <row r="73" spans="1:39" s="1" customFormat="1" ht="13.5" x14ac:dyDescent="0.15">
      <c r="A73" s="11">
        <v>70</v>
      </c>
      <c r="B73" s="7" t="s">
        <v>189</v>
      </c>
      <c r="C73" s="7" t="s">
        <v>190</v>
      </c>
      <c r="D73" s="5">
        <v>70</v>
      </c>
      <c r="E73" s="5">
        <v>84</v>
      </c>
      <c r="F73" s="5">
        <v>85</v>
      </c>
      <c r="G73" s="5">
        <v>66</v>
      </c>
      <c r="H73" s="8" t="s">
        <v>36</v>
      </c>
      <c r="I73" s="5">
        <v>65</v>
      </c>
      <c r="J73" s="5">
        <v>61</v>
      </c>
      <c r="K73" s="5">
        <v>62</v>
      </c>
      <c r="L73" s="5">
        <v>69</v>
      </c>
      <c r="M73" s="17">
        <f t="shared" ref="M73:M79" si="24">D73*2+E73*2+F73*2+G73*2+I73*4+J73*7.5+K73*1.5+L73*3</f>
        <v>1627.5</v>
      </c>
      <c r="N73" s="17">
        <v>24</v>
      </c>
      <c r="O73" s="18">
        <f t="shared" si="18"/>
        <v>67.8125</v>
      </c>
      <c r="P73" s="6"/>
      <c r="Q73" s="7" t="s">
        <v>189</v>
      </c>
      <c r="R73" s="9" t="s">
        <v>190</v>
      </c>
      <c r="S73" s="4">
        <v>84</v>
      </c>
      <c r="T73" s="4">
        <v>72</v>
      </c>
      <c r="U73" s="4">
        <v>67</v>
      </c>
      <c r="V73" s="4">
        <v>62</v>
      </c>
      <c r="W73" s="4">
        <v>90</v>
      </c>
      <c r="X73" s="7" t="s">
        <v>155</v>
      </c>
      <c r="Y73" s="4">
        <v>61</v>
      </c>
      <c r="Z73" s="4">
        <v>78</v>
      </c>
      <c r="AA73" s="4">
        <v>56</v>
      </c>
      <c r="AB73" s="7" t="s">
        <v>36</v>
      </c>
      <c r="AC73" s="4">
        <v>78</v>
      </c>
      <c r="AD73" s="4">
        <v>67</v>
      </c>
      <c r="AE73" s="4">
        <v>78</v>
      </c>
      <c r="AF73" s="20">
        <f t="shared" si="16"/>
        <v>2078</v>
      </c>
      <c r="AG73" s="20">
        <v>31</v>
      </c>
      <c r="AH73" s="20">
        <f t="shared" si="19"/>
        <v>67.032258064516128</v>
      </c>
      <c r="AI73" s="20">
        <f t="shared" si="20"/>
        <v>3705.5</v>
      </c>
      <c r="AJ73" s="20">
        <f t="shared" si="21"/>
        <v>55</v>
      </c>
      <c r="AK73" s="20">
        <f t="shared" si="22"/>
        <v>67.372727272727275</v>
      </c>
      <c r="AL73" s="20">
        <v>0</v>
      </c>
      <c r="AM73" s="20">
        <f t="shared" si="23"/>
        <v>67.372727272727275</v>
      </c>
    </row>
    <row r="74" spans="1:39" s="1" customFormat="1" ht="13.5" x14ac:dyDescent="0.15">
      <c r="A74" s="11">
        <v>71</v>
      </c>
      <c r="B74" s="7" t="s">
        <v>191</v>
      </c>
      <c r="C74" s="9" t="s">
        <v>192</v>
      </c>
      <c r="D74" s="8" t="s">
        <v>131</v>
      </c>
      <c r="E74" s="5">
        <v>93</v>
      </c>
      <c r="F74" s="5">
        <v>78</v>
      </c>
      <c r="G74" s="5">
        <v>74</v>
      </c>
      <c r="H74" s="8" t="s">
        <v>36</v>
      </c>
      <c r="I74" s="8" t="s">
        <v>145</v>
      </c>
      <c r="J74" s="5">
        <v>80</v>
      </c>
      <c r="K74" s="5">
        <v>62</v>
      </c>
      <c r="L74" s="5">
        <v>55</v>
      </c>
      <c r="M74" s="17">
        <f t="shared" si="24"/>
        <v>1624</v>
      </c>
      <c r="N74" s="17">
        <v>24</v>
      </c>
      <c r="O74" s="18">
        <f t="shared" si="18"/>
        <v>67.666666666666671</v>
      </c>
      <c r="P74" s="6"/>
      <c r="Q74" s="7" t="s">
        <v>191</v>
      </c>
      <c r="R74" s="9" t="s">
        <v>192</v>
      </c>
      <c r="S74" s="4">
        <v>82</v>
      </c>
      <c r="T74" s="4">
        <v>69</v>
      </c>
      <c r="U74" s="4">
        <v>85</v>
      </c>
      <c r="V74" s="4">
        <v>61</v>
      </c>
      <c r="W74" s="4">
        <v>89</v>
      </c>
      <c r="X74" s="7" t="s">
        <v>155</v>
      </c>
      <c r="Y74" s="4">
        <v>48</v>
      </c>
      <c r="Z74" s="4">
        <v>76</v>
      </c>
      <c r="AA74" s="4">
        <v>55</v>
      </c>
      <c r="AB74" s="7" t="s">
        <v>36</v>
      </c>
      <c r="AC74" s="4">
        <v>80</v>
      </c>
      <c r="AD74" s="4">
        <v>56</v>
      </c>
      <c r="AE74" s="4">
        <v>80</v>
      </c>
      <c r="AF74" s="20">
        <f t="shared" si="16"/>
        <v>2029</v>
      </c>
      <c r="AG74" s="20">
        <v>31</v>
      </c>
      <c r="AH74" s="20">
        <f t="shared" si="19"/>
        <v>65.451612903225808</v>
      </c>
      <c r="AI74" s="20">
        <f t="shared" si="20"/>
        <v>3653</v>
      </c>
      <c r="AJ74" s="20">
        <f t="shared" si="21"/>
        <v>55</v>
      </c>
      <c r="AK74" s="20">
        <f t="shared" si="22"/>
        <v>66.418181818181822</v>
      </c>
      <c r="AL74" s="20">
        <v>0</v>
      </c>
      <c r="AM74" s="20">
        <f t="shared" si="23"/>
        <v>66.418181818181822</v>
      </c>
    </row>
    <row r="75" spans="1:39" s="1" customFormat="1" ht="13.5" x14ac:dyDescent="0.15">
      <c r="A75" s="11">
        <v>72</v>
      </c>
      <c r="B75" s="7" t="s">
        <v>193</v>
      </c>
      <c r="C75" s="7" t="s">
        <v>194</v>
      </c>
      <c r="D75" s="5">
        <v>66</v>
      </c>
      <c r="E75" s="5">
        <v>81</v>
      </c>
      <c r="F75" s="5">
        <v>62</v>
      </c>
      <c r="G75" s="5">
        <v>74</v>
      </c>
      <c r="H75" s="8" t="s">
        <v>36</v>
      </c>
      <c r="I75" s="8" t="s">
        <v>142</v>
      </c>
      <c r="J75" s="5">
        <v>74</v>
      </c>
      <c r="K75" s="5">
        <v>65</v>
      </c>
      <c r="L75" s="5">
        <v>76</v>
      </c>
      <c r="M75" s="17">
        <f t="shared" si="24"/>
        <v>1602.5</v>
      </c>
      <c r="N75" s="17">
        <v>24</v>
      </c>
      <c r="O75" s="18">
        <f t="shared" si="18"/>
        <v>66.770833333333329</v>
      </c>
      <c r="P75" s="6"/>
      <c r="Q75" s="7" t="s">
        <v>193</v>
      </c>
      <c r="R75" s="9" t="s">
        <v>194</v>
      </c>
      <c r="S75" s="4">
        <v>54</v>
      </c>
      <c r="T75" s="4">
        <v>70</v>
      </c>
      <c r="U75" s="7" t="s">
        <v>155</v>
      </c>
      <c r="V75" s="4">
        <v>81</v>
      </c>
      <c r="W75" s="4">
        <v>88</v>
      </c>
      <c r="X75" s="4">
        <v>75</v>
      </c>
      <c r="Y75" s="4">
        <v>60</v>
      </c>
      <c r="Z75" s="4">
        <v>73</v>
      </c>
      <c r="AA75" s="4">
        <v>65</v>
      </c>
      <c r="AB75" s="7" t="s">
        <v>36</v>
      </c>
      <c r="AC75" s="4">
        <v>78</v>
      </c>
      <c r="AD75" s="4">
        <v>72</v>
      </c>
      <c r="AE75" s="4">
        <v>78</v>
      </c>
      <c r="AF75" s="20">
        <f t="shared" si="16"/>
        <v>2001</v>
      </c>
      <c r="AG75" s="20">
        <v>31</v>
      </c>
      <c r="AH75" s="20">
        <f t="shared" si="19"/>
        <v>64.548387096774192</v>
      </c>
      <c r="AI75" s="20">
        <f t="shared" si="20"/>
        <v>3603.5</v>
      </c>
      <c r="AJ75" s="20">
        <f t="shared" si="21"/>
        <v>55</v>
      </c>
      <c r="AK75" s="20">
        <f t="shared" si="22"/>
        <v>65.518181818181816</v>
      </c>
      <c r="AL75" s="20">
        <v>0</v>
      </c>
      <c r="AM75" s="20">
        <f t="shared" si="23"/>
        <v>65.518181818181816</v>
      </c>
    </row>
    <row r="76" spans="1:39" s="1" customFormat="1" ht="13.5" x14ac:dyDescent="0.15">
      <c r="A76" s="11">
        <v>73</v>
      </c>
      <c r="B76" s="7" t="s">
        <v>195</v>
      </c>
      <c r="C76" s="7" t="s">
        <v>196</v>
      </c>
      <c r="D76" s="8" t="s">
        <v>137</v>
      </c>
      <c r="E76" s="5">
        <v>81</v>
      </c>
      <c r="F76" s="5">
        <v>86</v>
      </c>
      <c r="G76" s="5">
        <v>67</v>
      </c>
      <c r="H76" s="8" t="s">
        <v>36</v>
      </c>
      <c r="I76" s="8" t="s">
        <v>197</v>
      </c>
      <c r="J76" s="5">
        <v>76</v>
      </c>
      <c r="K76" s="5">
        <v>77</v>
      </c>
      <c r="L76" s="5">
        <v>60</v>
      </c>
      <c r="M76" s="17">
        <f t="shared" si="24"/>
        <v>1549.5</v>
      </c>
      <c r="N76" s="17">
        <v>24</v>
      </c>
      <c r="O76" s="18">
        <f t="shared" si="18"/>
        <v>64.5625</v>
      </c>
      <c r="P76" s="6"/>
      <c r="Q76" s="7" t="s">
        <v>195</v>
      </c>
      <c r="R76" s="9" t="s">
        <v>196</v>
      </c>
      <c r="S76" s="4">
        <v>44</v>
      </c>
      <c r="T76" s="4">
        <v>63</v>
      </c>
      <c r="U76" s="4">
        <v>63</v>
      </c>
      <c r="V76" s="4">
        <v>75</v>
      </c>
      <c r="W76" s="4">
        <v>89</v>
      </c>
      <c r="X76" s="4">
        <v>73</v>
      </c>
      <c r="Y76" s="4">
        <v>64</v>
      </c>
      <c r="Z76" s="4">
        <v>75</v>
      </c>
      <c r="AA76" s="4">
        <v>65</v>
      </c>
      <c r="AB76" s="4">
        <v>24</v>
      </c>
      <c r="AC76" s="4">
        <v>91</v>
      </c>
      <c r="AD76" s="4">
        <v>66</v>
      </c>
      <c r="AE76" s="4">
        <v>91</v>
      </c>
      <c r="AF76" s="20">
        <f>S76*2+T76*5+U76*3+V76*2.5+W76*2+X76*2+Y76*3+Z76*5+AA76*1.5+AB76*4+AC76*1+AD76*3+AE76*1</f>
        <v>2244</v>
      </c>
      <c r="AG76" s="20">
        <v>35</v>
      </c>
      <c r="AH76" s="20">
        <f t="shared" si="19"/>
        <v>64.114285714285714</v>
      </c>
      <c r="AI76" s="20">
        <f t="shared" si="20"/>
        <v>3793.5</v>
      </c>
      <c r="AJ76" s="20">
        <f t="shared" si="21"/>
        <v>59</v>
      </c>
      <c r="AK76" s="20">
        <f t="shared" si="22"/>
        <v>64.29661016949153</v>
      </c>
      <c r="AL76" s="20">
        <v>0</v>
      </c>
      <c r="AM76" s="20">
        <f t="shared" si="23"/>
        <v>64.29661016949153</v>
      </c>
    </row>
    <row r="77" spans="1:39" s="1" customFormat="1" ht="13.5" x14ac:dyDescent="0.15">
      <c r="A77" s="11">
        <v>74</v>
      </c>
      <c r="B77" s="7" t="s">
        <v>198</v>
      </c>
      <c r="C77" s="7" t="s">
        <v>199</v>
      </c>
      <c r="D77" s="5">
        <v>72</v>
      </c>
      <c r="E77" s="5">
        <v>84</v>
      </c>
      <c r="F77" s="8" t="s">
        <v>200</v>
      </c>
      <c r="G77" s="5">
        <v>61</v>
      </c>
      <c r="H77" s="8" t="s">
        <v>36</v>
      </c>
      <c r="I77" s="8" t="s">
        <v>201</v>
      </c>
      <c r="J77" s="5">
        <v>70</v>
      </c>
      <c r="K77" s="5">
        <v>62</v>
      </c>
      <c r="L77" s="5">
        <v>62</v>
      </c>
      <c r="M77" s="17">
        <f t="shared" si="24"/>
        <v>1390</v>
      </c>
      <c r="N77" s="17">
        <v>24</v>
      </c>
      <c r="O77" s="18">
        <f t="shared" si="18"/>
        <v>57.916666666666664</v>
      </c>
      <c r="P77" s="6"/>
      <c r="Q77" s="7" t="s">
        <v>198</v>
      </c>
      <c r="R77" s="9" t="s">
        <v>199</v>
      </c>
      <c r="S77" s="4">
        <v>60</v>
      </c>
      <c r="T77" s="4">
        <v>62</v>
      </c>
      <c r="U77" s="4">
        <v>70</v>
      </c>
      <c r="V77" s="4">
        <v>66</v>
      </c>
      <c r="W77" s="4">
        <v>90</v>
      </c>
      <c r="X77" s="7" t="s">
        <v>155</v>
      </c>
      <c r="Y77" s="4">
        <v>70</v>
      </c>
      <c r="Z77" s="4">
        <v>76</v>
      </c>
      <c r="AA77" s="4">
        <v>58</v>
      </c>
      <c r="AB77" s="7" t="s">
        <v>36</v>
      </c>
      <c r="AC77" s="4">
        <v>82</v>
      </c>
      <c r="AD77" s="4">
        <v>73</v>
      </c>
      <c r="AE77" s="4">
        <v>82</v>
      </c>
      <c r="AF77" s="20">
        <f>S77*2+T77*5+U77*3+V77*2.5+W77*2+X77*2+Y77*3+Z77*5+AA77*1.5+AC77*1+AD77*3+AE77*1</f>
        <v>2045</v>
      </c>
      <c r="AG77" s="20">
        <v>31</v>
      </c>
      <c r="AH77" s="20">
        <f t="shared" si="19"/>
        <v>65.967741935483872</v>
      </c>
      <c r="AI77" s="20">
        <f t="shared" si="20"/>
        <v>3435</v>
      </c>
      <c r="AJ77" s="20">
        <f t="shared" si="21"/>
        <v>55</v>
      </c>
      <c r="AK77" s="20">
        <f t="shared" si="22"/>
        <v>62.454545454545453</v>
      </c>
      <c r="AL77" s="20">
        <v>0</v>
      </c>
      <c r="AM77" s="20">
        <f t="shared" si="23"/>
        <v>62.454545454545453</v>
      </c>
    </row>
    <row r="78" spans="1:39" s="1" customFormat="1" ht="13.5" x14ac:dyDescent="0.15">
      <c r="A78" s="11">
        <v>75</v>
      </c>
      <c r="B78" s="7" t="s">
        <v>202</v>
      </c>
      <c r="C78" s="9" t="s">
        <v>203</v>
      </c>
      <c r="D78" s="5">
        <v>69</v>
      </c>
      <c r="E78" s="5">
        <v>80</v>
      </c>
      <c r="F78" s="8" t="s">
        <v>204</v>
      </c>
      <c r="G78" s="5">
        <v>61</v>
      </c>
      <c r="H78" s="8" t="s">
        <v>36</v>
      </c>
      <c r="I78" s="8" t="s">
        <v>205</v>
      </c>
      <c r="J78" s="5">
        <v>31</v>
      </c>
      <c r="K78" s="5">
        <v>62</v>
      </c>
      <c r="L78" s="5">
        <v>77</v>
      </c>
      <c r="M78" s="17">
        <f t="shared" si="24"/>
        <v>1170.5</v>
      </c>
      <c r="N78" s="17">
        <v>24</v>
      </c>
      <c r="O78" s="18">
        <f t="shared" si="18"/>
        <v>48.770833333333336</v>
      </c>
      <c r="P78" s="6"/>
      <c r="Q78" s="7" t="s">
        <v>202</v>
      </c>
      <c r="R78" s="9" t="s">
        <v>203</v>
      </c>
      <c r="S78" s="4">
        <v>17</v>
      </c>
      <c r="T78" s="4">
        <v>63</v>
      </c>
      <c r="U78" s="4">
        <v>77</v>
      </c>
      <c r="V78" s="4">
        <v>67</v>
      </c>
      <c r="W78" s="4">
        <v>84</v>
      </c>
      <c r="X78" s="7" t="s">
        <v>155</v>
      </c>
      <c r="Y78" s="4">
        <v>77</v>
      </c>
      <c r="Z78" s="4">
        <v>76</v>
      </c>
      <c r="AA78" s="4">
        <v>62</v>
      </c>
      <c r="AB78" s="7" t="s">
        <v>36</v>
      </c>
      <c r="AC78" s="4">
        <v>82</v>
      </c>
      <c r="AD78" s="4">
        <v>70</v>
      </c>
      <c r="AE78" s="4">
        <v>82</v>
      </c>
      <c r="AF78" s="20">
        <f>S78*2+T78*5+U78*3+V78*2.5+W78*2+X78*2+Y78*3+Z78*5+AA78*1.5+AC78*1+AD78*3+AE78*1</f>
        <v>1993.5</v>
      </c>
      <c r="AG78" s="20">
        <v>31</v>
      </c>
      <c r="AH78" s="20">
        <f t="shared" si="19"/>
        <v>64.306451612903231</v>
      </c>
      <c r="AI78" s="20">
        <f t="shared" si="20"/>
        <v>3164</v>
      </c>
      <c r="AJ78" s="20">
        <f t="shared" si="21"/>
        <v>55</v>
      </c>
      <c r="AK78" s="20">
        <f t="shared" si="22"/>
        <v>57.527272727272724</v>
      </c>
      <c r="AL78" s="20">
        <v>0</v>
      </c>
      <c r="AM78" s="20">
        <f t="shared" si="23"/>
        <v>57.527272727272724</v>
      </c>
    </row>
    <row r="79" spans="1:39" s="1" customFormat="1" ht="13.5" x14ac:dyDescent="0.15">
      <c r="A79" s="11">
        <v>76</v>
      </c>
      <c r="B79" s="7" t="s">
        <v>206</v>
      </c>
      <c r="C79" s="9" t="s">
        <v>207</v>
      </c>
      <c r="D79" s="8" t="s">
        <v>183</v>
      </c>
      <c r="E79" s="5">
        <v>95</v>
      </c>
      <c r="F79" s="5">
        <v>61</v>
      </c>
      <c r="G79" s="5">
        <v>68</v>
      </c>
      <c r="H79" s="8" t="s">
        <v>36</v>
      </c>
      <c r="I79" s="8" t="s">
        <v>183</v>
      </c>
      <c r="J79" s="5">
        <v>41</v>
      </c>
      <c r="K79" s="5">
        <v>62</v>
      </c>
      <c r="L79" s="5">
        <v>63</v>
      </c>
      <c r="M79" s="17">
        <f t="shared" si="24"/>
        <v>1343.5</v>
      </c>
      <c r="N79" s="17">
        <v>24</v>
      </c>
      <c r="O79" s="18">
        <f t="shared" si="18"/>
        <v>55.979166666666664</v>
      </c>
      <c r="P79" s="6"/>
      <c r="Q79" s="7" t="s">
        <v>206</v>
      </c>
      <c r="R79" s="9" t="s">
        <v>207</v>
      </c>
      <c r="S79" s="4">
        <v>32</v>
      </c>
      <c r="T79" s="4">
        <v>66</v>
      </c>
      <c r="U79" s="4">
        <v>70</v>
      </c>
      <c r="V79" s="4">
        <v>29</v>
      </c>
      <c r="W79" s="4">
        <v>89</v>
      </c>
      <c r="X79" s="7" t="s">
        <v>155</v>
      </c>
      <c r="Y79" s="4">
        <v>52</v>
      </c>
      <c r="Z79" s="4">
        <v>74</v>
      </c>
      <c r="AA79" s="4">
        <v>52</v>
      </c>
      <c r="AB79" s="7" t="s">
        <v>36</v>
      </c>
      <c r="AC79" s="4">
        <v>77</v>
      </c>
      <c r="AD79" s="4">
        <v>59</v>
      </c>
      <c r="AE79" s="4">
        <v>77</v>
      </c>
      <c r="AF79" s="20">
        <f>S79*2+T79*5+U79*3+V79*2.5+W79*2+X79*2+Y79*3+Z79*5+AA79*1.5+AC79*1+AD79*3+AE79*1</f>
        <v>1789.5</v>
      </c>
      <c r="AG79" s="20">
        <v>31</v>
      </c>
      <c r="AH79" s="20">
        <f t="shared" si="19"/>
        <v>57.725806451612904</v>
      </c>
      <c r="AI79" s="20">
        <f t="shared" si="20"/>
        <v>3133</v>
      </c>
      <c r="AJ79" s="20">
        <f t="shared" si="21"/>
        <v>55</v>
      </c>
      <c r="AK79" s="20">
        <f t="shared" si="22"/>
        <v>56.963636363636361</v>
      </c>
      <c r="AL79" s="20">
        <v>0</v>
      </c>
      <c r="AM79" s="20">
        <f t="shared" si="23"/>
        <v>56.963636363636361</v>
      </c>
    </row>
    <row r="81" spans="11:19" x14ac:dyDescent="0.15">
      <c r="K81" s="22" t="s">
        <v>211</v>
      </c>
      <c r="L81" s="22"/>
      <c r="M81" s="22"/>
      <c r="N81" s="22"/>
      <c r="O81" s="22"/>
      <c r="P81" s="22"/>
      <c r="Q81" s="22"/>
      <c r="R81" s="22"/>
      <c r="S81" s="22"/>
    </row>
    <row r="82" spans="11:19" x14ac:dyDescent="0.15">
      <c r="K82" s="22"/>
      <c r="L82" s="22"/>
      <c r="M82" s="22"/>
      <c r="N82" s="22"/>
      <c r="O82" s="22"/>
      <c r="P82" s="22"/>
      <c r="Q82" s="22"/>
      <c r="R82" s="22"/>
      <c r="S82" s="22"/>
    </row>
    <row r="83" spans="11:19" x14ac:dyDescent="0.15">
      <c r="K83" s="22"/>
      <c r="L83" s="22"/>
      <c r="M83" s="22"/>
      <c r="N83" s="22"/>
      <c r="O83" s="22"/>
      <c r="P83" s="22"/>
      <c r="Q83" s="22"/>
      <c r="R83" s="22"/>
      <c r="S83" s="22"/>
    </row>
    <row r="84" spans="11:19" x14ac:dyDescent="0.15">
      <c r="K84" s="22"/>
      <c r="L84" s="22"/>
      <c r="M84" s="22"/>
      <c r="N84" s="22"/>
      <c r="O84" s="22"/>
      <c r="P84" s="22"/>
      <c r="Q84" s="22"/>
      <c r="R84" s="22"/>
      <c r="S84" s="22"/>
    </row>
    <row r="85" spans="11:19" x14ac:dyDescent="0.15">
      <c r="K85" s="22"/>
      <c r="L85" s="22"/>
      <c r="M85" s="22"/>
      <c r="N85" s="22"/>
      <c r="O85" s="22"/>
      <c r="P85" s="22"/>
      <c r="Q85" s="22"/>
      <c r="R85" s="22"/>
      <c r="S85" s="22"/>
    </row>
    <row r="86" spans="11:19" x14ac:dyDescent="0.15">
      <c r="K86" s="22"/>
      <c r="L86" s="22"/>
      <c r="M86" s="22"/>
      <c r="N86" s="22"/>
      <c r="O86" s="22"/>
      <c r="P86" s="22"/>
      <c r="Q86" s="22"/>
      <c r="R86" s="22"/>
      <c r="S86" s="22"/>
    </row>
    <row r="87" spans="11:19" x14ac:dyDescent="0.15">
      <c r="K87" s="22"/>
      <c r="L87" s="22"/>
      <c r="M87" s="22"/>
      <c r="N87" s="22"/>
      <c r="O87" s="22"/>
      <c r="P87" s="22"/>
      <c r="Q87" s="22"/>
      <c r="R87" s="22"/>
      <c r="S87" s="22"/>
    </row>
    <row r="88" spans="11:19" x14ac:dyDescent="0.15">
      <c r="K88" s="22"/>
      <c r="L88" s="22"/>
      <c r="M88" s="22"/>
      <c r="N88" s="22"/>
      <c r="O88" s="22"/>
      <c r="P88" s="22"/>
      <c r="Q88" s="22"/>
      <c r="R88" s="22"/>
      <c r="S88" s="22"/>
    </row>
  </sheetData>
  <sortState ref="B3:AM79">
    <sortCondition descending="1" ref="AM3:AM79"/>
  </sortState>
  <mergeCells count="3">
    <mergeCell ref="B1:O2"/>
    <mergeCell ref="K81:S88"/>
    <mergeCell ref="Q1:AH2"/>
  </mergeCells>
  <phoneticPr fontId="3" type="noConversion"/>
  <pageMargins left="0.75" right="0.75" top="1" bottom="1" header="0.51111111111111107" footer="0.5111111111111110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 x14ac:dyDescent="0.15"/>
  <sheetData/>
  <phoneticPr fontId="3" type="noConversion"/>
  <pageMargins left="0.75" right="0.75" top="1" bottom="1" header="0.51111111111111107" footer="0.5111111111111110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 x14ac:dyDescent="0.15"/>
  <sheetData/>
  <phoneticPr fontId="3" type="noConversion"/>
  <pageMargins left="0.75" right="0.75" top="1" bottom="1" header="0.51111111111111107" footer="0.51111111111111107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dell1</dc:creator>
  <cp:keywords/>
  <dc:description/>
  <cp:lastModifiedBy>lenovo</cp:lastModifiedBy>
  <cp:revision/>
  <dcterms:created xsi:type="dcterms:W3CDTF">2015-09-15T08:03:39Z</dcterms:created>
  <dcterms:modified xsi:type="dcterms:W3CDTF">2015-09-19T07:24:31Z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