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Sheet1!$A$2:$K$33</definedName>
  </definedNames>
  <calcPr calcId="144525"/>
</workbook>
</file>

<file path=xl/sharedStrings.xml><?xml version="1.0" encoding="utf-8"?>
<sst xmlns="http://schemas.openxmlformats.org/spreadsheetml/2006/main" count="100">
  <si>
    <t>2015-2016学年第1学期班级成绩汇总表</t>
  </si>
  <si>
    <t>2015-2016学年第2学期班级成绩汇总表</t>
  </si>
  <si>
    <t>序号</t>
  </si>
  <si>
    <t>学号</t>
  </si>
  <si>
    <t>姓名</t>
  </si>
  <si>
    <t>大学英语Ⅰ(一)/必修课/3</t>
  </si>
  <si>
    <t>高等数学Ⅰ(一)/必修课/4.5</t>
  </si>
  <si>
    <t>计算机应用基础/必修课/2</t>
  </si>
  <si>
    <t>军事理论/必修课/2</t>
  </si>
  <si>
    <t>军事训练/实践课/2</t>
  </si>
  <si>
    <t>普通化学/选修课/2.5</t>
  </si>
  <si>
    <t>思想道德修养与法律基础/必修课/3</t>
  </si>
  <si>
    <t>土木工程概论(双语) /必修课/2</t>
  </si>
  <si>
    <t>加权成绩一</t>
  </si>
  <si>
    <t>学分一</t>
  </si>
  <si>
    <t>综合成绩一</t>
  </si>
  <si>
    <t>C程序设计/必修课/4</t>
  </si>
  <si>
    <t>大学物理(一)/必修课/2.5</t>
  </si>
  <si>
    <t>大学英语Ⅰ(二)/必修课/4</t>
  </si>
  <si>
    <t>高等数学Ⅰ(二)/必修课/6</t>
  </si>
  <si>
    <t>工程地质/必修课/1.5</t>
  </si>
  <si>
    <t>工程制图Ⅰ/必修课/3</t>
  </si>
  <si>
    <t>工程制图与CAD课程设计/实践课/1</t>
  </si>
  <si>
    <t>理论力学/必修课/4</t>
  </si>
  <si>
    <t>中国近现代史纲要/必修课/2</t>
  </si>
  <si>
    <t xml:space="preserve">加权成绩2
</t>
  </si>
  <si>
    <t xml:space="preserve">学分2
</t>
  </si>
  <si>
    <t xml:space="preserve">综合成绩2
</t>
  </si>
  <si>
    <t xml:space="preserve">总加权成绩
</t>
  </si>
  <si>
    <t xml:space="preserve">总学分
</t>
  </si>
  <si>
    <t xml:space="preserve">总综合成绩
</t>
  </si>
  <si>
    <t>150905325</t>
  </si>
  <si>
    <t>汪帅争</t>
  </si>
  <si>
    <t>95</t>
  </si>
  <si>
    <t>75</t>
  </si>
  <si>
    <t>150905226</t>
  </si>
  <si>
    <t>王文力</t>
  </si>
  <si>
    <t>85</t>
  </si>
  <si>
    <t>150905337</t>
  </si>
  <si>
    <t>张豪杰</t>
  </si>
  <si>
    <t>150905220</t>
  </si>
  <si>
    <t>宋明珠</t>
  </si>
  <si>
    <t>150905219</t>
  </si>
  <si>
    <t>权鑫</t>
  </si>
  <si>
    <t>150905308</t>
  </si>
  <si>
    <t>龚政豪</t>
  </si>
  <si>
    <t>150905320</t>
  </si>
  <si>
    <t>千晨亮</t>
  </si>
  <si>
    <t>150905119</t>
  </si>
  <si>
    <t>漆永飞</t>
  </si>
  <si>
    <t>150905227</t>
  </si>
  <si>
    <t>王岩</t>
  </si>
  <si>
    <t>150905322</t>
  </si>
  <si>
    <t>宋泉</t>
  </si>
  <si>
    <t>65</t>
  </si>
  <si>
    <t>150905105</t>
  </si>
  <si>
    <t>董洪玉</t>
  </si>
  <si>
    <t>150905336</t>
  </si>
  <si>
    <t>杨利</t>
  </si>
  <si>
    <t>150905309</t>
  </si>
  <si>
    <t>滑阳阳</t>
  </si>
  <si>
    <t>150905310</t>
  </si>
  <si>
    <t>黄玉琼</t>
  </si>
  <si>
    <t>150905232</t>
  </si>
  <si>
    <t>邢傲</t>
  </si>
  <si>
    <t>150905141</t>
  </si>
  <si>
    <t>朱振宇</t>
  </si>
  <si>
    <t>150905107</t>
  </si>
  <si>
    <t>葛德星</t>
  </si>
  <si>
    <t>150905238</t>
  </si>
  <si>
    <t>张博</t>
  </si>
  <si>
    <t>150905302</t>
  </si>
  <si>
    <t>曹兴杰</t>
  </si>
  <si>
    <t>150905126</t>
  </si>
  <si>
    <t>王远博</t>
  </si>
  <si>
    <t>150905133</t>
  </si>
  <si>
    <t>徐贝贝</t>
  </si>
  <si>
    <t>150905124</t>
  </si>
  <si>
    <t>王文献</t>
  </si>
  <si>
    <t>150905134</t>
  </si>
  <si>
    <t>许李</t>
  </si>
  <si>
    <t>150905323</t>
  </si>
  <si>
    <t>田欣欣</t>
  </si>
  <si>
    <t>150905236</t>
  </si>
  <si>
    <t>杨韶康</t>
  </si>
  <si>
    <t>150905208</t>
  </si>
  <si>
    <t>黄广</t>
  </si>
  <si>
    <t>55</t>
  </si>
  <si>
    <t>150905117</t>
  </si>
  <si>
    <t>孟薇</t>
  </si>
  <si>
    <t>28</t>
  </si>
  <si>
    <t>150905228</t>
  </si>
  <si>
    <t>王祎宾</t>
  </si>
  <si>
    <t>150905223</t>
  </si>
  <si>
    <t>王鹏程</t>
  </si>
  <si>
    <t>150905234</t>
  </si>
  <si>
    <t>阳军</t>
  </si>
  <si>
    <t>150905225</t>
  </si>
  <si>
    <t>王巍</t>
  </si>
  <si>
    <t>备注：标红的为有科目不及格的，序号标红的为一学年中有挂科情况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</si>
</sst>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  <xf numFmtId="0" fontId="1" fillId="3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43"/>
  <sheetViews>
    <sheetView tabSelected="1" topLeftCell="Q1" workbookViewId="0">
      <selection activeCell="AI12" sqref="AI12"/>
    </sheetView>
  </sheetViews>
  <sheetFormatPr defaultColWidth="9" defaultRowHeight="14.4"/>
  <cols>
    <col min="1" max="1" width="3.62962962962963" style="1" customWidth="1"/>
    <col min="2" max="2" width="11" style="1" customWidth="1"/>
    <col min="3" max="3" width="7.88888888888889" style="1" customWidth="1"/>
    <col min="4" max="11" width="11.1111111111111" style="1" customWidth="1"/>
    <col min="12" max="12" width="11.3333333333333" style="1" customWidth="1"/>
    <col min="13" max="13" width="8.33333333333333" customWidth="1"/>
    <col min="14" max="15" width="11.1111111111111" customWidth="1"/>
    <col min="16" max="16" width="11" style="2" customWidth="1"/>
    <col min="18" max="23" width="8.11111111111111" customWidth="1"/>
    <col min="24" max="24" width="10" customWidth="1"/>
    <col min="25" max="25" width="8.55555555555556" customWidth="1"/>
    <col min="26" max="26" width="9.33333333333333" customWidth="1"/>
    <col min="29" max="29" width="12.8888888888889"/>
    <col min="32" max="32" width="12.8888888888889"/>
  </cols>
  <sheetData>
    <row r="1" spans="1:3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12" t="s">
        <v>1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ht="48" spans="1:3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13" t="s">
        <v>13</v>
      </c>
      <c r="M2" s="13" t="s">
        <v>14</v>
      </c>
      <c r="N2" s="13" t="s">
        <v>15</v>
      </c>
      <c r="P2" s="14" t="s">
        <v>3</v>
      </c>
      <c r="Q2" s="4" t="s">
        <v>4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16" t="s">
        <v>25</v>
      </c>
      <c r="AB2" s="16" t="s">
        <v>26</v>
      </c>
      <c r="AC2" s="16" t="s">
        <v>27</v>
      </c>
      <c r="AD2" s="16" t="s">
        <v>28</v>
      </c>
      <c r="AE2" s="16" t="s">
        <v>29</v>
      </c>
      <c r="AF2" s="16" t="s">
        <v>30</v>
      </c>
    </row>
    <row r="3" spans="1:32">
      <c r="A3" s="5">
        <v>1</v>
      </c>
      <c r="B3" s="17" t="s">
        <v>31</v>
      </c>
      <c r="C3" s="17" t="s">
        <v>32</v>
      </c>
      <c r="D3" s="5">
        <v>74</v>
      </c>
      <c r="E3" s="6">
        <v>98</v>
      </c>
      <c r="F3" s="5">
        <v>84</v>
      </c>
      <c r="G3" s="5">
        <v>93.74</v>
      </c>
      <c r="H3" s="17" t="s">
        <v>33</v>
      </c>
      <c r="I3" s="5">
        <v>89</v>
      </c>
      <c r="J3" s="5">
        <v>80</v>
      </c>
      <c r="K3" s="5">
        <v>83</v>
      </c>
      <c r="L3" s="13">
        <f t="shared" ref="L3:L33" si="0">D3*3+E3*4.5+F3*2+G3*2+H3*2+I3*2.5+J3*3+K3*2</f>
        <v>1836.98</v>
      </c>
      <c r="M3" s="13">
        <f t="shared" ref="M3:M33" si="1">3+4.5+2+2+2+2.5+3+2</f>
        <v>21</v>
      </c>
      <c r="N3" s="13">
        <f t="shared" ref="N3:N33" si="2">L3/M3</f>
        <v>87.4752380952381</v>
      </c>
      <c r="P3" s="18" t="s">
        <v>31</v>
      </c>
      <c r="Q3" s="17" t="s">
        <v>32</v>
      </c>
      <c r="R3" s="5">
        <v>99</v>
      </c>
      <c r="S3" s="5">
        <v>86</v>
      </c>
      <c r="T3" s="5">
        <v>87</v>
      </c>
      <c r="U3" s="5">
        <v>92</v>
      </c>
      <c r="V3" s="5">
        <v>84</v>
      </c>
      <c r="W3" s="5">
        <v>93</v>
      </c>
      <c r="X3" s="17" t="s">
        <v>34</v>
      </c>
      <c r="Y3" s="5">
        <v>87</v>
      </c>
      <c r="Z3" s="5">
        <v>89</v>
      </c>
      <c r="AA3" s="13">
        <f t="shared" ref="AA3:AA33" si="3">R3*4+S3*2.5+T3*4+U3*6+V3*1.5+W3*3+X3*1+Y3*4+Z3*2</f>
        <v>2517</v>
      </c>
      <c r="AB3" s="13">
        <f t="shared" ref="AB3:AB33" si="4">4+2.5+4+6+1.5+3+1+4+2</f>
        <v>28</v>
      </c>
      <c r="AC3" s="13">
        <f t="shared" ref="AC3:AC33" si="5">AA3/AB3</f>
        <v>89.8928571428571</v>
      </c>
      <c r="AD3" s="13">
        <f t="shared" ref="AD3:AD33" si="6">L3+AA3</f>
        <v>4353.98</v>
      </c>
      <c r="AE3" s="13">
        <f t="shared" ref="AE3:AE33" si="7">M3+AB3</f>
        <v>49</v>
      </c>
      <c r="AF3" s="13">
        <f t="shared" ref="AF3:AF33" si="8">AD3/AE3</f>
        <v>88.8567346938775</v>
      </c>
    </row>
    <row r="4" spans="1:32">
      <c r="A4" s="5">
        <v>2</v>
      </c>
      <c r="B4" s="17" t="s">
        <v>35</v>
      </c>
      <c r="C4" s="17" t="s">
        <v>36</v>
      </c>
      <c r="D4" s="5">
        <v>81</v>
      </c>
      <c r="E4" s="6">
        <v>94</v>
      </c>
      <c r="F4" s="5">
        <v>74</v>
      </c>
      <c r="G4" s="5">
        <v>94.99</v>
      </c>
      <c r="H4" s="17" t="s">
        <v>37</v>
      </c>
      <c r="I4" s="5">
        <v>90</v>
      </c>
      <c r="J4" s="5">
        <v>86</v>
      </c>
      <c r="K4" s="5">
        <v>77</v>
      </c>
      <c r="L4" s="13">
        <f t="shared" si="0"/>
        <v>1810.98</v>
      </c>
      <c r="M4" s="13">
        <f t="shared" si="1"/>
        <v>21</v>
      </c>
      <c r="N4" s="13">
        <f t="shared" si="2"/>
        <v>86.2371428571429</v>
      </c>
      <c r="P4" s="18" t="s">
        <v>35</v>
      </c>
      <c r="Q4" s="17" t="s">
        <v>36</v>
      </c>
      <c r="R4" s="5">
        <v>91</v>
      </c>
      <c r="S4" s="5">
        <v>82</v>
      </c>
      <c r="T4" s="5">
        <v>88</v>
      </c>
      <c r="U4" s="5">
        <v>94</v>
      </c>
      <c r="V4" s="5">
        <v>80</v>
      </c>
      <c r="W4" s="5">
        <v>80</v>
      </c>
      <c r="X4" s="17" t="s">
        <v>37</v>
      </c>
      <c r="Y4" s="5">
        <v>96</v>
      </c>
      <c r="Z4" s="5">
        <v>79</v>
      </c>
      <c r="AA4" s="13">
        <f t="shared" si="3"/>
        <v>2472</v>
      </c>
      <c r="AB4" s="13">
        <f t="shared" si="4"/>
        <v>28</v>
      </c>
      <c r="AC4" s="13">
        <f t="shared" si="5"/>
        <v>88.2857142857143</v>
      </c>
      <c r="AD4" s="13">
        <f t="shared" si="6"/>
        <v>4282.98</v>
      </c>
      <c r="AE4" s="13">
        <f t="shared" si="7"/>
        <v>49</v>
      </c>
      <c r="AF4" s="13">
        <f t="shared" si="8"/>
        <v>87.4077551020408</v>
      </c>
    </row>
    <row r="5" spans="1:32">
      <c r="A5" s="7">
        <v>3</v>
      </c>
      <c r="B5" s="17" t="s">
        <v>38</v>
      </c>
      <c r="C5" s="17" t="s">
        <v>39</v>
      </c>
      <c r="D5" s="5">
        <v>71</v>
      </c>
      <c r="E5" s="6">
        <v>98</v>
      </c>
      <c r="F5" s="5">
        <v>79</v>
      </c>
      <c r="G5" s="5">
        <v>94.8</v>
      </c>
      <c r="H5" s="17" t="s">
        <v>37</v>
      </c>
      <c r="I5" s="5">
        <v>84</v>
      </c>
      <c r="J5" s="5">
        <v>85</v>
      </c>
      <c r="K5" s="5">
        <v>75</v>
      </c>
      <c r="L5" s="13">
        <f t="shared" si="0"/>
        <v>1786.6</v>
      </c>
      <c r="M5" s="13">
        <f t="shared" si="1"/>
        <v>21</v>
      </c>
      <c r="N5" s="13">
        <f t="shared" si="2"/>
        <v>85.0761904761905</v>
      </c>
      <c r="P5" s="18" t="s">
        <v>38</v>
      </c>
      <c r="Q5" s="17" t="s">
        <v>39</v>
      </c>
      <c r="R5" s="5">
        <v>86</v>
      </c>
      <c r="S5" s="5">
        <v>76</v>
      </c>
      <c r="T5" s="5">
        <v>77</v>
      </c>
      <c r="U5" s="5">
        <v>90</v>
      </c>
      <c r="V5" s="5">
        <v>83</v>
      </c>
      <c r="W5" s="5">
        <v>87</v>
      </c>
      <c r="X5" s="17" t="s">
        <v>34</v>
      </c>
      <c r="Y5" s="5">
        <v>97</v>
      </c>
      <c r="Z5" s="5">
        <v>88</v>
      </c>
      <c r="AA5" s="13">
        <f t="shared" si="3"/>
        <v>2406.5</v>
      </c>
      <c r="AB5" s="13">
        <f t="shared" si="4"/>
        <v>28</v>
      </c>
      <c r="AC5" s="13">
        <f t="shared" si="5"/>
        <v>85.9464285714286</v>
      </c>
      <c r="AD5" s="13">
        <f t="shared" si="6"/>
        <v>4193.1</v>
      </c>
      <c r="AE5" s="13">
        <f t="shared" si="7"/>
        <v>49</v>
      </c>
      <c r="AF5" s="13">
        <f t="shared" si="8"/>
        <v>85.5734693877551</v>
      </c>
    </row>
    <row r="6" spans="1:32">
      <c r="A6" s="5">
        <v>4</v>
      </c>
      <c r="B6" s="17" t="s">
        <v>40</v>
      </c>
      <c r="C6" s="17" t="s">
        <v>41</v>
      </c>
      <c r="D6" s="5">
        <v>65</v>
      </c>
      <c r="E6" s="6">
        <v>86</v>
      </c>
      <c r="F6" s="5">
        <v>72</v>
      </c>
      <c r="G6" s="5">
        <v>97.61</v>
      </c>
      <c r="H6" s="17" t="s">
        <v>37</v>
      </c>
      <c r="I6" s="5">
        <v>79</v>
      </c>
      <c r="J6" s="5">
        <v>93</v>
      </c>
      <c r="K6" s="5">
        <v>94</v>
      </c>
      <c r="L6" s="13">
        <f t="shared" si="0"/>
        <v>1755.72</v>
      </c>
      <c r="M6" s="13">
        <f t="shared" si="1"/>
        <v>21</v>
      </c>
      <c r="N6" s="13">
        <f t="shared" si="2"/>
        <v>83.6057142857143</v>
      </c>
      <c r="P6" s="18" t="s">
        <v>40</v>
      </c>
      <c r="Q6" s="17" t="s">
        <v>41</v>
      </c>
      <c r="R6" s="5">
        <v>91</v>
      </c>
      <c r="S6" s="5">
        <v>87</v>
      </c>
      <c r="T6" s="5">
        <v>83</v>
      </c>
      <c r="U6" s="5">
        <v>80</v>
      </c>
      <c r="V6" s="5">
        <v>80</v>
      </c>
      <c r="W6" s="5">
        <v>88</v>
      </c>
      <c r="X6" s="17" t="s">
        <v>34</v>
      </c>
      <c r="Y6" s="5">
        <v>98</v>
      </c>
      <c r="Z6" s="5">
        <v>87</v>
      </c>
      <c r="AA6" s="13">
        <f t="shared" si="3"/>
        <v>2418.5</v>
      </c>
      <c r="AB6" s="13">
        <f t="shared" si="4"/>
        <v>28</v>
      </c>
      <c r="AC6" s="13">
        <f t="shared" si="5"/>
        <v>86.375</v>
      </c>
      <c r="AD6" s="13">
        <f t="shared" si="6"/>
        <v>4174.22</v>
      </c>
      <c r="AE6" s="13">
        <f t="shared" si="7"/>
        <v>49</v>
      </c>
      <c r="AF6" s="13">
        <f t="shared" si="8"/>
        <v>85.1881632653061</v>
      </c>
    </row>
    <row r="7" spans="1:32">
      <c r="A7" s="5">
        <v>5</v>
      </c>
      <c r="B7" s="17" t="s">
        <v>42</v>
      </c>
      <c r="C7" s="17" t="s">
        <v>43</v>
      </c>
      <c r="D7" s="5">
        <v>84</v>
      </c>
      <c r="E7" s="6">
        <v>98</v>
      </c>
      <c r="F7" s="5">
        <v>82</v>
      </c>
      <c r="G7" s="5">
        <v>90.46</v>
      </c>
      <c r="H7" s="17" t="s">
        <v>33</v>
      </c>
      <c r="I7" s="5">
        <v>79</v>
      </c>
      <c r="J7" s="5">
        <v>85</v>
      </c>
      <c r="K7" s="5">
        <v>83</v>
      </c>
      <c r="L7" s="13">
        <f t="shared" si="0"/>
        <v>1846.42</v>
      </c>
      <c r="M7" s="13">
        <f t="shared" si="1"/>
        <v>21</v>
      </c>
      <c r="N7" s="13">
        <f t="shared" si="2"/>
        <v>87.9247619047619</v>
      </c>
      <c r="P7" s="18" t="s">
        <v>42</v>
      </c>
      <c r="Q7" s="17" t="s">
        <v>43</v>
      </c>
      <c r="R7" s="5">
        <v>93</v>
      </c>
      <c r="S7" s="5">
        <v>76</v>
      </c>
      <c r="T7" s="5">
        <v>83</v>
      </c>
      <c r="U7" s="5">
        <v>68</v>
      </c>
      <c r="V7" s="5">
        <v>83</v>
      </c>
      <c r="W7" s="5">
        <v>79</v>
      </c>
      <c r="X7" s="17" t="s">
        <v>34</v>
      </c>
      <c r="Y7" s="5">
        <v>91</v>
      </c>
      <c r="Z7" s="5">
        <v>88</v>
      </c>
      <c r="AA7" s="13">
        <f t="shared" si="3"/>
        <v>2278.5</v>
      </c>
      <c r="AB7" s="13">
        <f t="shared" si="4"/>
        <v>28</v>
      </c>
      <c r="AC7" s="13">
        <f t="shared" si="5"/>
        <v>81.375</v>
      </c>
      <c r="AD7" s="13">
        <f t="shared" si="6"/>
        <v>4124.92</v>
      </c>
      <c r="AE7" s="13">
        <f t="shared" si="7"/>
        <v>49</v>
      </c>
      <c r="AF7" s="13">
        <f t="shared" si="8"/>
        <v>84.1820408163265</v>
      </c>
    </row>
    <row r="8" spans="1:32">
      <c r="A8" s="5">
        <v>6</v>
      </c>
      <c r="B8" s="17" t="s">
        <v>44</v>
      </c>
      <c r="C8" s="17" t="s">
        <v>45</v>
      </c>
      <c r="D8" s="5">
        <v>76</v>
      </c>
      <c r="E8" s="6">
        <v>84</v>
      </c>
      <c r="F8" s="5">
        <v>78</v>
      </c>
      <c r="G8" s="5">
        <v>96.88</v>
      </c>
      <c r="H8" s="17" t="s">
        <v>34</v>
      </c>
      <c r="I8" s="5">
        <v>80</v>
      </c>
      <c r="J8" s="5">
        <v>86</v>
      </c>
      <c r="K8" s="5">
        <v>82</v>
      </c>
      <c r="L8" s="13">
        <f t="shared" si="0"/>
        <v>1727.76</v>
      </c>
      <c r="M8" s="13">
        <f t="shared" si="1"/>
        <v>21</v>
      </c>
      <c r="N8" s="13">
        <f t="shared" si="2"/>
        <v>82.2742857142857</v>
      </c>
      <c r="P8" s="18" t="s">
        <v>44</v>
      </c>
      <c r="Q8" s="17" t="s">
        <v>45</v>
      </c>
      <c r="R8" s="5">
        <v>91</v>
      </c>
      <c r="S8" s="5">
        <v>76</v>
      </c>
      <c r="T8" s="5">
        <v>82</v>
      </c>
      <c r="U8" s="5">
        <v>84</v>
      </c>
      <c r="V8" s="5">
        <v>80</v>
      </c>
      <c r="W8" s="5">
        <v>88</v>
      </c>
      <c r="X8" s="17" t="s">
        <v>34</v>
      </c>
      <c r="Y8" s="5">
        <v>89</v>
      </c>
      <c r="Z8" s="5">
        <v>91</v>
      </c>
      <c r="AA8" s="13">
        <f t="shared" si="3"/>
        <v>2383</v>
      </c>
      <c r="AB8" s="13">
        <f t="shared" si="4"/>
        <v>28</v>
      </c>
      <c r="AC8" s="13">
        <f t="shared" si="5"/>
        <v>85.1071428571429</v>
      </c>
      <c r="AD8" s="13">
        <f t="shared" si="6"/>
        <v>4110.76</v>
      </c>
      <c r="AE8" s="13">
        <f t="shared" si="7"/>
        <v>49</v>
      </c>
      <c r="AF8" s="13">
        <f t="shared" si="8"/>
        <v>83.8930612244898</v>
      </c>
    </row>
    <row r="9" spans="1:32">
      <c r="A9" s="5">
        <v>7</v>
      </c>
      <c r="B9" s="17" t="s">
        <v>46</v>
      </c>
      <c r="C9" s="17" t="s">
        <v>47</v>
      </c>
      <c r="D9" s="5">
        <v>75</v>
      </c>
      <c r="E9" s="6">
        <v>93</v>
      </c>
      <c r="F9" s="5">
        <v>82</v>
      </c>
      <c r="G9" s="5">
        <v>93</v>
      </c>
      <c r="H9" s="17" t="s">
        <v>37</v>
      </c>
      <c r="I9" s="5">
        <v>85</v>
      </c>
      <c r="J9" s="5">
        <v>79</v>
      </c>
      <c r="K9" s="5">
        <v>86</v>
      </c>
      <c r="L9" s="13">
        <f t="shared" si="0"/>
        <v>1785</v>
      </c>
      <c r="M9" s="13">
        <f t="shared" si="1"/>
        <v>21</v>
      </c>
      <c r="N9" s="13">
        <f t="shared" si="2"/>
        <v>85</v>
      </c>
      <c r="P9" s="18" t="s">
        <v>46</v>
      </c>
      <c r="Q9" s="17" t="s">
        <v>47</v>
      </c>
      <c r="R9" s="5">
        <v>86</v>
      </c>
      <c r="S9" s="5">
        <v>74</v>
      </c>
      <c r="T9" s="5">
        <v>79</v>
      </c>
      <c r="U9" s="5">
        <v>82</v>
      </c>
      <c r="V9" s="5">
        <v>72</v>
      </c>
      <c r="W9" s="5">
        <v>86</v>
      </c>
      <c r="X9" s="17" t="s">
        <v>34</v>
      </c>
      <c r="Y9" s="5">
        <v>91</v>
      </c>
      <c r="Z9" s="5">
        <v>89</v>
      </c>
      <c r="AA9" s="13">
        <f t="shared" si="3"/>
        <v>2320</v>
      </c>
      <c r="AB9" s="13">
        <f t="shared" si="4"/>
        <v>28</v>
      </c>
      <c r="AC9" s="13">
        <f t="shared" si="5"/>
        <v>82.8571428571429</v>
      </c>
      <c r="AD9" s="13">
        <f t="shared" si="6"/>
        <v>4105</v>
      </c>
      <c r="AE9" s="13">
        <f t="shared" si="7"/>
        <v>49</v>
      </c>
      <c r="AF9" s="13">
        <f t="shared" si="8"/>
        <v>83.7755102040816</v>
      </c>
    </row>
    <row r="10" spans="1:32">
      <c r="A10" s="5">
        <v>8</v>
      </c>
      <c r="B10" s="17" t="s">
        <v>48</v>
      </c>
      <c r="C10" s="17" t="s">
        <v>49</v>
      </c>
      <c r="D10" s="5">
        <v>71</v>
      </c>
      <c r="E10" s="6">
        <v>94</v>
      </c>
      <c r="F10" s="5">
        <v>84</v>
      </c>
      <c r="G10" s="5">
        <v>91.6</v>
      </c>
      <c r="H10" s="17" t="s">
        <v>37</v>
      </c>
      <c r="I10" s="5">
        <v>93</v>
      </c>
      <c r="J10" s="5">
        <v>83</v>
      </c>
      <c r="K10" s="5">
        <v>86</v>
      </c>
      <c r="L10" s="13">
        <f t="shared" si="0"/>
        <v>1810.7</v>
      </c>
      <c r="M10" s="13">
        <f t="shared" si="1"/>
        <v>21</v>
      </c>
      <c r="N10" s="13">
        <f t="shared" si="2"/>
        <v>86.2238095238095</v>
      </c>
      <c r="P10" s="18" t="s">
        <v>48</v>
      </c>
      <c r="Q10" s="17" t="s">
        <v>49</v>
      </c>
      <c r="R10" s="5">
        <v>90</v>
      </c>
      <c r="S10" s="5">
        <v>78</v>
      </c>
      <c r="T10" s="5">
        <v>72</v>
      </c>
      <c r="U10" s="5">
        <v>75</v>
      </c>
      <c r="V10" s="5">
        <v>86</v>
      </c>
      <c r="W10" s="5">
        <v>87</v>
      </c>
      <c r="X10" s="17" t="s">
        <v>37</v>
      </c>
      <c r="Y10" s="5">
        <v>88</v>
      </c>
      <c r="Z10" s="5">
        <v>78</v>
      </c>
      <c r="AA10" s="13">
        <f t="shared" si="3"/>
        <v>2276</v>
      </c>
      <c r="AB10" s="13">
        <f t="shared" si="4"/>
        <v>28</v>
      </c>
      <c r="AC10" s="13">
        <f t="shared" si="5"/>
        <v>81.2857142857143</v>
      </c>
      <c r="AD10" s="13">
        <f t="shared" si="6"/>
        <v>4086.7</v>
      </c>
      <c r="AE10" s="13">
        <f t="shared" si="7"/>
        <v>49</v>
      </c>
      <c r="AF10" s="13">
        <f t="shared" si="8"/>
        <v>83.4020408163265</v>
      </c>
    </row>
    <row r="11" spans="1:32">
      <c r="A11" s="5">
        <v>9</v>
      </c>
      <c r="B11" s="17" t="s">
        <v>50</v>
      </c>
      <c r="C11" s="17" t="s">
        <v>51</v>
      </c>
      <c r="D11" s="5">
        <v>80</v>
      </c>
      <c r="E11" s="6">
        <v>80</v>
      </c>
      <c r="F11" s="5">
        <v>87</v>
      </c>
      <c r="G11" s="5">
        <v>88.64</v>
      </c>
      <c r="H11" s="17" t="s">
        <v>33</v>
      </c>
      <c r="I11" s="5">
        <v>82</v>
      </c>
      <c r="J11" s="5">
        <v>81</v>
      </c>
      <c r="K11" s="5">
        <v>71</v>
      </c>
      <c r="L11" s="13">
        <f t="shared" si="0"/>
        <v>1731.28</v>
      </c>
      <c r="M11" s="13">
        <f t="shared" si="1"/>
        <v>21</v>
      </c>
      <c r="N11" s="13">
        <f t="shared" si="2"/>
        <v>82.4419047619048</v>
      </c>
      <c r="P11" s="18" t="s">
        <v>50</v>
      </c>
      <c r="Q11" s="17" t="s">
        <v>51</v>
      </c>
      <c r="R11" s="5">
        <v>92</v>
      </c>
      <c r="S11" s="5">
        <v>66</v>
      </c>
      <c r="T11" s="5">
        <v>88</v>
      </c>
      <c r="U11" s="5">
        <v>75</v>
      </c>
      <c r="V11" s="5">
        <v>80</v>
      </c>
      <c r="W11" s="5">
        <v>85</v>
      </c>
      <c r="X11" s="17" t="s">
        <v>37</v>
      </c>
      <c r="Y11" s="5">
        <v>95</v>
      </c>
      <c r="Z11" s="5">
        <v>85</v>
      </c>
      <c r="AA11" s="13">
        <f t="shared" si="3"/>
        <v>2345</v>
      </c>
      <c r="AB11" s="13">
        <f t="shared" si="4"/>
        <v>28</v>
      </c>
      <c r="AC11" s="13">
        <f t="shared" si="5"/>
        <v>83.75</v>
      </c>
      <c r="AD11" s="13">
        <f t="shared" si="6"/>
        <v>4076.28</v>
      </c>
      <c r="AE11" s="13">
        <f t="shared" si="7"/>
        <v>49</v>
      </c>
      <c r="AF11" s="13">
        <f t="shared" si="8"/>
        <v>83.189387755102</v>
      </c>
    </row>
    <row r="12" spans="1:32">
      <c r="A12" s="7">
        <v>10</v>
      </c>
      <c r="B12" s="17" t="s">
        <v>52</v>
      </c>
      <c r="C12" s="17" t="s">
        <v>53</v>
      </c>
      <c r="D12" s="5">
        <v>65</v>
      </c>
      <c r="E12" s="6">
        <v>77</v>
      </c>
      <c r="F12" s="5">
        <v>85</v>
      </c>
      <c r="G12" s="5">
        <v>96.97</v>
      </c>
      <c r="H12" s="17" t="s">
        <v>37</v>
      </c>
      <c r="I12" s="5">
        <v>85</v>
      </c>
      <c r="J12" s="5">
        <v>83</v>
      </c>
      <c r="K12" s="5">
        <v>84</v>
      </c>
      <c r="L12" s="13">
        <f t="shared" si="0"/>
        <v>1704.94</v>
      </c>
      <c r="M12" s="13">
        <f t="shared" si="1"/>
        <v>21</v>
      </c>
      <c r="N12" s="13">
        <f t="shared" si="2"/>
        <v>81.1876190476191</v>
      </c>
      <c r="P12" s="18" t="s">
        <v>52</v>
      </c>
      <c r="Q12" s="17" t="s">
        <v>53</v>
      </c>
      <c r="R12" s="5">
        <v>93</v>
      </c>
      <c r="S12" s="5">
        <v>65</v>
      </c>
      <c r="T12" s="5">
        <v>81</v>
      </c>
      <c r="U12" s="5">
        <v>82</v>
      </c>
      <c r="V12" s="5">
        <v>84</v>
      </c>
      <c r="W12" s="5">
        <v>92</v>
      </c>
      <c r="X12" s="17" t="s">
        <v>54</v>
      </c>
      <c r="Y12" s="5">
        <v>92</v>
      </c>
      <c r="Z12" s="5">
        <v>87</v>
      </c>
      <c r="AA12" s="13">
        <f t="shared" si="3"/>
        <v>2359.5</v>
      </c>
      <c r="AB12" s="13">
        <f t="shared" si="4"/>
        <v>28</v>
      </c>
      <c r="AC12" s="13">
        <f t="shared" si="5"/>
        <v>84.2678571428571</v>
      </c>
      <c r="AD12" s="13">
        <f t="shared" si="6"/>
        <v>4064.44</v>
      </c>
      <c r="AE12" s="13">
        <f t="shared" si="7"/>
        <v>49</v>
      </c>
      <c r="AF12" s="13">
        <f t="shared" si="8"/>
        <v>82.9477551020408</v>
      </c>
    </row>
    <row r="13" spans="1:32">
      <c r="A13" s="5">
        <v>11</v>
      </c>
      <c r="B13" s="17" t="s">
        <v>55</v>
      </c>
      <c r="C13" s="17" t="s">
        <v>56</v>
      </c>
      <c r="D13" s="5">
        <v>71</v>
      </c>
      <c r="E13" s="6">
        <v>89</v>
      </c>
      <c r="F13" s="5">
        <v>84</v>
      </c>
      <c r="G13" s="5">
        <v>95.83</v>
      </c>
      <c r="H13" s="17" t="s">
        <v>34</v>
      </c>
      <c r="I13" s="5">
        <v>84</v>
      </c>
      <c r="J13" s="5">
        <v>82</v>
      </c>
      <c r="K13" s="5">
        <v>88</v>
      </c>
      <c r="L13" s="13">
        <f t="shared" si="0"/>
        <v>1755.16</v>
      </c>
      <c r="M13" s="13">
        <f t="shared" si="1"/>
        <v>21</v>
      </c>
      <c r="N13" s="13">
        <f t="shared" si="2"/>
        <v>83.5790476190476</v>
      </c>
      <c r="P13" s="18" t="s">
        <v>55</v>
      </c>
      <c r="Q13" s="17" t="s">
        <v>56</v>
      </c>
      <c r="R13" s="5">
        <v>97</v>
      </c>
      <c r="S13" s="5">
        <v>90</v>
      </c>
      <c r="T13" s="5">
        <v>71</v>
      </c>
      <c r="U13" s="5">
        <v>76</v>
      </c>
      <c r="V13" s="5">
        <v>78</v>
      </c>
      <c r="W13" s="5">
        <v>87</v>
      </c>
      <c r="X13" s="17" t="s">
        <v>34</v>
      </c>
      <c r="Y13" s="5">
        <v>82</v>
      </c>
      <c r="Z13" s="5">
        <v>86</v>
      </c>
      <c r="AA13" s="13">
        <f t="shared" si="3"/>
        <v>2306</v>
      </c>
      <c r="AB13" s="13">
        <f t="shared" si="4"/>
        <v>28</v>
      </c>
      <c r="AC13" s="13">
        <f t="shared" si="5"/>
        <v>82.3571428571429</v>
      </c>
      <c r="AD13" s="13">
        <f t="shared" si="6"/>
        <v>4061.16</v>
      </c>
      <c r="AE13" s="13">
        <f t="shared" si="7"/>
        <v>49</v>
      </c>
      <c r="AF13" s="13">
        <f t="shared" si="8"/>
        <v>82.8808163265306</v>
      </c>
    </row>
    <row r="14" spans="1:32">
      <c r="A14" s="5">
        <v>12</v>
      </c>
      <c r="B14" s="17" t="s">
        <v>57</v>
      </c>
      <c r="C14" s="17" t="s">
        <v>58</v>
      </c>
      <c r="D14" s="5">
        <v>74</v>
      </c>
      <c r="E14" s="6">
        <v>66</v>
      </c>
      <c r="F14" s="5">
        <v>80</v>
      </c>
      <c r="G14" s="5">
        <v>92.23</v>
      </c>
      <c r="H14" s="17" t="s">
        <v>37</v>
      </c>
      <c r="I14" s="5">
        <v>89</v>
      </c>
      <c r="J14" s="5">
        <v>90</v>
      </c>
      <c r="K14" s="5">
        <v>95</v>
      </c>
      <c r="L14" s="13">
        <f t="shared" si="0"/>
        <v>1715.96</v>
      </c>
      <c r="M14" s="13">
        <f t="shared" si="1"/>
        <v>21</v>
      </c>
      <c r="N14" s="13">
        <f t="shared" si="2"/>
        <v>81.712380952381</v>
      </c>
      <c r="P14" s="18" t="s">
        <v>57</v>
      </c>
      <c r="Q14" s="17" t="s">
        <v>58</v>
      </c>
      <c r="R14" s="5">
        <v>89</v>
      </c>
      <c r="S14" s="5">
        <v>78</v>
      </c>
      <c r="T14" s="5">
        <v>79</v>
      </c>
      <c r="U14" s="5">
        <v>84</v>
      </c>
      <c r="V14" s="5">
        <v>83</v>
      </c>
      <c r="W14" s="5">
        <v>92</v>
      </c>
      <c r="X14" s="17" t="s">
        <v>37</v>
      </c>
      <c r="Y14" s="5">
        <v>79</v>
      </c>
      <c r="Z14" s="5">
        <v>86</v>
      </c>
      <c r="AA14" s="13">
        <f t="shared" si="3"/>
        <v>2344.5</v>
      </c>
      <c r="AB14" s="13">
        <f t="shared" si="4"/>
        <v>28</v>
      </c>
      <c r="AC14" s="13">
        <f t="shared" si="5"/>
        <v>83.7321428571429</v>
      </c>
      <c r="AD14" s="13">
        <f t="shared" si="6"/>
        <v>4060.46</v>
      </c>
      <c r="AE14" s="13">
        <f t="shared" si="7"/>
        <v>49</v>
      </c>
      <c r="AF14" s="13">
        <f t="shared" si="8"/>
        <v>82.8665306122449</v>
      </c>
    </row>
    <row r="15" spans="1:32">
      <c r="A15" s="5">
        <v>13</v>
      </c>
      <c r="B15" s="17" t="s">
        <v>59</v>
      </c>
      <c r="C15" s="17" t="s">
        <v>60</v>
      </c>
      <c r="D15" s="5">
        <v>75</v>
      </c>
      <c r="E15" s="6">
        <v>86</v>
      </c>
      <c r="F15" s="5">
        <v>82</v>
      </c>
      <c r="G15" s="5">
        <v>94.15</v>
      </c>
      <c r="H15" s="17" t="s">
        <v>37</v>
      </c>
      <c r="I15" s="5">
        <v>84</v>
      </c>
      <c r="J15" s="5">
        <v>91</v>
      </c>
      <c r="K15" s="5">
        <v>78</v>
      </c>
      <c r="L15" s="13">
        <f t="shared" si="0"/>
        <v>1773.3</v>
      </c>
      <c r="M15" s="13">
        <f t="shared" si="1"/>
        <v>21</v>
      </c>
      <c r="N15" s="13">
        <f t="shared" si="2"/>
        <v>84.4428571428571</v>
      </c>
      <c r="P15" s="18" t="s">
        <v>59</v>
      </c>
      <c r="Q15" s="17" t="s">
        <v>60</v>
      </c>
      <c r="R15" s="5">
        <v>89</v>
      </c>
      <c r="S15" s="5">
        <v>71</v>
      </c>
      <c r="T15" s="5">
        <v>60</v>
      </c>
      <c r="U15" s="5">
        <v>77</v>
      </c>
      <c r="V15" s="5">
        <v>76</v>
      </c>
      <c r="W15" s="5">
        <v>91</v>
      </c>
      <c r="X15" s="17" t="s">
        <v>34</v>
      </c>
      <c r="Y15" s="5">
        <v>89</v>
      </c>
      <c r="Z15" s="5">
        <v>84</v>
      </c>
      <c r="AA15" s="13">
        <f t="shared" si="3"/>
        <v>2221.5</v>
      </c>
      <c r="AB15" s="13">
        <f t="shared" si="4"/>
        <v>28</v>
      </c>
      <c r="AC15" s="13">
        <f t="shared" si="5"/>
        <v>79.3392857142857</v>
      </c>
      <c r="AD15" s="13">
        <f t="shared" si="6"/>
        <v>3994.8</v>
      </c>
      <c r="AE15" s="13">
        <f t="shared" si="7"/>
        <v>49</v>
      </c>
      <c r="AF15" s="13">
        <f t="shared" si="8"/>
        <v>81.5265306122449</v>
      </c>
    </row>
    <row r="16" spans="1:32">
      <c r="A16" s="5">
        <v>14</v>
      </c>
      <c r="B16" s="17" t="s">
        <v>61</v>
      </c>
      <c r="C16" s="17" t="s">
        <v>62</v>
      </c>
      <c r="D16" s="5">
        <v>85</v>
      </c>
      <c r="E16" s="6">
        <v>68</v>
      </c>
      <c r="F16" s="5">
        <v>83</v>
      </c>
      <c r="G16" s="5">
        <v>95.72</v>
      </c>
      <c r="H16" s="17" t="s">
        <v>37</v>
      </c>
      <c r="I16" s="5">
        <v>78</v>
      </c>
      <c r="J16" s="5">
        <v>82</v>
      </c>
      <c r="K16" s="5">
        <v>77</v>
      </c>
      <c r="L16" s="13">
        <f t="shared" si="0"/>
        <v>1683.44</v>
      </c>
      <c r="M16" s="13">
        <f t="shared" si="1"/>
        <v>21</v>
      </c>
      <c r="N16" s="13">
        <f t="shared" si="2"/>
        <v>80.1638095238095</v>
      </c>
      <c r="P16" s="18" t="s">
        <v>61</v>
      </c>
      <c r="Q16" s="17" t="s">
        <v>62</v>
      </c>
      <c r="R16" s="5">
        <v>93</v>
      </c>
      <c r="S16" s="5">
        <v>84</v>
      </c>
      <c r="T16" s="5">
        <v>88</v>
      </c>
      <c r="U16" s="5">
        <v>62</v>
      </c>
      <c r="V16" s="5">
        <v>76</v>
      </c>
      <c r="W16" s="5">
        <v>87</v>
      </c>
      <c r="X16" s="17" t="s">
        <v>37</v>
      </c>
      <c r="Y16" s="5">
        <v>82</v>
      </c>
      <c r="Z16" s="5">
        <v>90</v>
      </c>
      <c r="AA16" s="13">
        <f t="shared" si="3"/>
        <v>2274</v>
      </c>
      <c r="AB16" s="13">
        <f t="shared" si="4"/>
        <v>28</v>
      </c>
      <c r="AC16" s="13">
        <f t="shared" si="5"/>
        <v>81.2142857142857</v>
      </c>
      <c r="AD16" s="13">
        <f t="shared" si="6"/>
        <v>3957.44</v>
      </c>
      <c r="AE16" s="13">
        <f t="shared" si="7"/>
        <v>49</v>
      </c>
      <c r="AF16" s="13">
        <f t="shared" si="8"/>
        <v>80.7640816326531</v>
      </c>
    </row>
    <row r="17" spans="1:32">
      <c r="A17" s="5">
        <v>15</v>
      </c>
      <c r="B17" s="17" t="s">
        <v>63</v>
      </c>
      <c r="C17" s="17" t="s">
        <v>64</v>
      </c>
      <c r="D17" s="5">
        <v>61</v>
      </c>
      <c r="E17" s="6">
        <v>89</v>
      </c>
      <c r="F17" s="5">
        <v>79</v>
      </c>
      <c r="G17" s="5">
        <v>93.27</v>
      </c>
      <c r="H17" s="17" t="s">
        <v>37</v>
      </c>
      <c r="I17" s="5">
        <v>87</v>
      </c>
      <c r="J17" s="5">
        <v>85</v>
      </c>
      <c r="K17" s="5">
        <v>90</v>
      </c>
      <c r="L17" s="13">
        <f t="shared" si="0"/>
        <v>1750.54</v>
      </c>
      <c r="M17" s="13">
        <f t="shared" si="1"/>
        <v>21</v>
      </c>
      <c r="N17" s="13">
        <f t="shared" si="2"/>
        <v>83.3590476190476</v>
      </c>
      <c r="P17" s="18" t="s">
        <v>63</v>
      </c>
      <c r="Q17" s="17" t="s">
        <v>64</v>
      </c>
      <c r="R17" s="5">
        <v>86</v>
      </c>
      <c r="S17" s="5">
        <v>70</v>
      </c>
      <c r="T17" s="5">
        <v>65</v>
      </c>
      <c r="U17" s="5">
        <v>70</v>
      </c>
      <c r="V17" s="5">
        <v>71</v>
      </c>
      <c r="W17" s="5">
        <v>92</v>
      </c>
      <c r="X17" s="17" t="s">
        <v>37</v>
      </c>
      <c r="Y17" s="5">
        <v>91</v>
      </c>
      <c r="Z17" s="5">
        <v>88</v>
      </c>
      <c r="AA17" s="13">
        <f t="shared" si="3"/>
        <v>2206.5</v>
      </c>
      <c r="AB17" s="13">
        <f t="shared" si="4"/>
        <v>28</v>
      </c>
      <c r="AC17" s="13">
        <f t="shared" si="5"/>
        <v>78.8035714285714</v>
      </c>
      <c r="AD17" s="13">
        <f t="shared" si="6"/>
        <v>3957.04</v>
      </c>
      <c r="AE17" s="13">
        <f t="shared" si="7"/>
        <v>49</v>
      </c>
      <c r="AF17" s="13">
        <f t="shared" si="8"/>
        <v>80.7559183673469</v>
      </c>
    </row>
    <row r="18" spans="1:32">
      <c r="A18" s="5">
        <v>16</v>
      </c>
      <c r="B18" s="17" t="s">
        <v>65</v>
      </c>
      <c r="C18" s="17" t="s">
        <v>66</v>
      </c>
      <c r="D18" s="5">
        <v>62</v>
      </c>
      <c r="E18" s="6">
        <v>70</v>
      </c>
      <c r="F18" s="5">
        <v>85</v>
      </c>
      <c r="G18" s="5">
        <v>94.48</v>
      </c>
      <c r="H18" s="17" t="s">
        <v>37</v>
      </c>
      <c r="I18" s="5">
        <v>92</v>
      </c>
      <c r="J18" s="5">
        <v>85</v>
      </c>
      <c r="K18" s="5">
        <v>87</v>
      </c>
      <c r="L18" s="13">
        <f t="shared" si="0"/>
        <v>1688.96</v>
      </c>
      <c r="M18" s="13">
        <f t="shared" si="1"/>
        <v>21</v>
      </c>
      <c r="N18" s="13">
        <f t="shared" si="2"/>
        <v>80.4266666666667</v>
      </c>
      <c r="P18" s="18" t="s">
        <v>65</v>
      </c>
      <c r="Q18" s="17" t="s">
        <v>66</v>
      </c>
      <c r="R18" s="5">
        <v>90</v>
      </c>
      <c r="S18" s="5">
        <v>84</v>
      </c>
      <c r="T18" s="5">
        <v>74</v>
      </c>
      <c r="U18" s="5">
        <v>60</v>
      </c>
      <c r="V18" s="5">
        <v>80</v>
      </c>
      <c r="W18" s="5">
        <v>84</v>
      </c>
      <c r="X18" s="17" t="s">
        <v>37</v>
      </c>
      <c r="Y18" s="5">
        <v>90</v>
      </c>
      <c r="Z18" s="5">
        <v>88</v>
      </c>
      <c r="AA18" s="13">
        <f t="shared" si="3"/>
        <v>2219</v>
      </c>
      <c r="AB18" s="13">
        <f t="shared" si="4"/>
        <v>28</v>
      </c>
      <c r="AC18" s="13">
        <f t="shared" si="5"/>
        <v>79.25</v>
      </c>
      <c r="AD18" s="13">
        <f t="shared" si="6"/>
        <v>3907.96</v>
      </c>
      <c r="AE18" s="13">
        <f t="shared" si="7"/>
        <v>49</v>
      </c>
      <c r="AF18" s="13">
        <f t="shared" si="8"/>
        <v>79.7542857142857</v>
      </c>
    </row>
    <row r="19" spans="1:32">
      <c r="A19" s="5">
        <v>17</v>
      </c>
      <c r="B19" s="17" t="s">
        <v>67</v>
      </c>
      <c r="C19" s="17" t="s">
        <v>68</v>
      </c>
      <c r="D19" s="5">
        <v>74</v>
      </c>
      <c r="E19" s="6">
        <v>84</v>
      </c>
      <c r="F19" s="5">
        <v>86</v>
      </c>
      <c r="G19" s="5">
        <v>95.25</v>
      </c>
      <c r="H19" s="17" t="s">
        <v>37</v>
      </c>
      <c r="I19" s="5">
        <v>69</v>
      </c>
      <c r="J19" s="5">
        <v>76</v>
      </c>
      <c r="K19" s="5">
        <v>94</v>
      </c>
      <c r="L19" s="13">
        <f t="shared" si="0"/>
        <v>1721</v>
      </c>
      <c r="M19" s="13">
        <f t="shared" si="1"/>
        <v>21</v>
      </c>
      <c r="N19" s="13">
        <f t="shared" si="2"/>
        <v>81.9523809523809</v>
      </c>
      <c r="P19" s="18" t="s">
        <v>67</v>
      </c>
      <c r="Q19" s="17" t="s">
        <v>68</v>
      </c>
      <c r="R19" s="5">
        <v>93</v>
      </c>
      <c r="S19" s="5">
        <v>77</v>
      </c>
      <c r="T19" s="5">
        <v>60</v>
      </c>
      <c r="U19" s="5">
        <v>66</v>
      </c>
      <c r="V19" s="5">
        <v>70</v>
      </c>
      <c r="W19" s="5">
        <v>86</v>
      </c>
      <c r="X19" s="17" t="s">
        <v>34</v>
      </c>
      <c r="Y19" s="5">
        <v>81</v>
      </c>
      <c r="Z19" s="5">
        <v>88</v>
      </c>
      <c r="AA19" s="13">
        <f t="shared" si="3"/>
        <v>2138.5</v>
      </c>
      <c r="AB19" s="13">
        <f t="shared" si="4"/>
        <v>28</v>
      </c>
      <c r="AC19" s="13">
        <f t="shared" si="5"/>
        <v>76.375</v>
      </c>
      <c r="AD19" s="13">
        <f t="shared" si="6"/>
        <v>3859.5</v>
      </c>
      <c r="AE19" s="13">
        <f t="shared" si="7"/>
        <v>49</v>
      </c>
      <c r="AF19" s="13">
        <f t="shared" si="8"/>
        <v>78.765306122449</v>
      </c>
    </row>
    <row r="20" spans="1:32">
      <c r="A20" s="5">
        <v>18</v>
      </c>
      <c r="B20" s="17" t="s">
        <v>69</v>
      </c>
      <c r="C20" s="17" t="s">
        <v>70</v>
      </c>
      <c r="D20" s="5">
        <v>71</v>
      </c>
      <c r="E20" s="6">
        <v>65</v>
      </c>
      <c r="F20" s="5">
        <v>69</v>
      </c>
      <c r="G20" s="5">
        <v>88.59</v>
      </c>
      <c r="H20" s="17" t="s">
        <v>33</v>
      </c>
      <c r="I20" s="5">
        <v>78</v>
      </c>
      <c r="J20" s="5">
        <v>82</v>
      </c>
      <c r="K20" s="5">
        <v>74</v>
      </c>
      <c r="L20" s="13">
        <f t="shared" si="0"/>
        <v>1599.68</v>
      </c>
      <c r="M20" s="13">
        <f t="shared" si="1"/>
        <v>21</v>
      </c>
      <c r="N20" s="13">
        <f t="shared" si="2"/>
        <v>76.1752380952381</v>
      </c>
      <c r="P20" s="18" t="s">
        <v>69</v>
      </c>
      <c r="Q20" s="17" t="s">
        <v>70</v>
      </c>
      <c r="R20" s="5">
        <v>92</v>
      </c>
      <c r="S20" s="5">
        <v>78</v>
      </c>
      <c r="T20" s="5">
        <v>86</v>
      </c>
      <c r="U20" s="5">
        <v>75</v>
      </c>
      <c r="V20" s="5">
        <v>82</v>
      </c>
      <c r="W20" s="5">
        <v>84</v>
      </c>
      <c r="X20" s="17" t="s">
        <v>54</v>
      </c>
      <c r="Y20" s="5">
        <v>70</v>
      </c>
      <c r="Z20" s="5">
        <v>79</v>
      </c>
      <c r="AA20" s="13">
        <f t="shared" si="3"/>
        <v>2235</v>
      </c>
      <c r="AB20" s="13">
        <f t="shared" si="4"/>
        <v>28</v>
      </c>
      <c r="AC20" s="13">
        <f t="shared" si="5"/>
        <v>79.8214285714286</v>
      </c>
      <c r="AD20" s="13">
        <f t="shared" si="6"/>
        <v>3834.68</v>
      </c>
      <c r="AE20" s="13">
        <f t="shared" si="7"/>
        <v>49</v>
      </c>
      <c r="AF20" s="13">
        <f t="shared" si="8"/>
        <v>78.2587755102041</v>
      </c>
    </row>
    <row r="21" spans="1:32">
      <c r="A21" s="8">
        <v>19</v>
      </c>
      <c r="B21" s="17" t="s">
        <v>71</v>
      </c>
      <c r="C21" s="17" t="s">
        <v>72</v>
      </c>
      <c r="D21" s="5">
        <v>72</v>
      </c>
      <c r="E21" s="6">
        <v>78</v>
      </c>
      <c r="F21" s="5">
        <v>86</v>
      </c>
      <c r="G21" s="5">
        <v>98.22</v>
      </c>
      <c r="H21" s="17" t="s">
        <v>34</v>
      </c>
      <c r="I21" s="5">
        <v>89</v>
      </c>
      <c r="J21" s="5">
        <v>76</v>
      </c>
      <c r="K21" s="5">
        <v>76</v>
      </c>
      <c r="L21" s="13">
        <f t="shared" si="0"/>
        <v>1687.94</v>
      </c>
      <c r="M21" s="13">
        <f t="shared" si="1"/>
        <v>21</v>
      </c>
      <c r="N21" s="13">
        <f t="shared" si="2"/>
        <v>80.3780952380952</v>
      </c>
      <c r="P21" s="18" t="s">
        <v>71</v>
      </c>
      <c r="Q21" s="19" t="s">
        <v>72</v>
      </c>
      <c r="R21" s="5">
        <v>84</v>
      </c>
      <c r="S21" s="5">
        <v>58</v>
      </c>
      <c r="T21" s="5">
        <v>70</v>
      </c>
      <c r="U21" s="5">
        <v>62</v>
      </c>
      <c r="V21" s="5">
        <v>76</v>
      </c>
      <c r="W21" s="5">
        <v>87</v>
      </c>
      <c r="X21" s="17" t="s">
        <v>34</v>
      </c>
      <c r="Y21" s="5">
        <v>85</v>
      </c>
      <c r="Z21" s="5">
        <v>84</v>
      </c>
      <c r="AA21" s="13">
        <f t="shared" si="3"/>
        <v>2091</v>
      </c>
      <c r="AB21" s="13">
        <f t="shared" si="4"/>
        <v>28</v>
      </c>
      <c r="AC21" s="13">
        <f t="shared" si="5"/>
        <v>74.6785714285714</v>
      </c>
      <c r="AD21" s="13">
        <f t="shared" si="6"/>
        <v>3778.94</v>
      </c>
      <c r="AE21" s="13">
        <f t="shared" si="7"/>
        <v>49</v>
      </c>
      <c r="AF21" s="13">
        <f t="shared" si="8"/>
        <v>77.1212244897959</v>
      </c>
    </row>
    <row r="22" spans="1:32">
      <c r="A22" s="8">
        <v>20</v>
      </c>
      <c r="B22" s="17" t="s">
        <v>73</v>
      </c>
      <c r="C22" s="17" t="s">
        <v>74</v>
      </c>
      <c r="D22" s="5">
        <v>80</v>
      </c>
      <c r="E22" s="6">
        <v>79</v>
      </c>
      <c r="F22" s="5">
        <v>94</v>
      </c>
      <c r="G22" s="5">
        <v>90.11</v>
      </c>
      <c r="H22" s="17" t="s">
        <v>37</v>
      </c>
      <c r="I22" s="5">
        <v>83</v>
      </c>
      <c r="J22" s="5">
        <v>90</v>
      </c>
      <c r="K22" s="5">
        <v>75</v>
      </c>
      <c r="L22" s="13">
        <f t="shared" si="0"/>
        <v>1761.22</v>
      </c>
      <c r="M22" s="13">
        <f t="shared" si="1"/>
        <v>21</v>
      </c>
      <c r="N22" s="13">
        <f t="shared" si="2"/>
        <v>83.867619047619</v>
      </c>
      <c r="P22" s="18" t="s">
        <v>73</v>
      </c>
      <c r="Q22" s="19" t="s">
        <v>74</v>
      </c>
      <c r="R22" s="5">
        <v>96</v>
      </c>
      <c r="S22" s="5">
        <v>70</v>
      </c>
      <c r="T22" s="5">
        <v>76</v>
      </c>
      <c r="U22" s="5">
        <v>43</v>
      </c>
      <c r="V22" s="5">
        <v>73</v>
      </c>
      <c r="W22" s="5">
        <v>88</v>
      </c>
      <c r="X22" s="17" t="s">
        <v>34</v>
      </c>
      <c r="Y22" s="5">
        <v>74</v>
      </c>
      <c r="Z22" s="5">
        <v>75</v>
      </c>
      <c r="AA22" s="13">
        <f t="shared" si="3"/>
        <v>2015.5</v>
      </c>
      <c r="AB22" s="13">
        <f t="shared" si="4"/>
        <v>28</v>
      </c>
      <c r="AC22" s="13">
        <f t="shared" si="5"/>
        <v>71.9821428571429</v>
      </c>
      <c r="AD22" s="13">
        <f t="shared" si="6"/>
        <v>3776.72</v>
      </c>
      <c r="AE22" s="13">
        <f t="shared" si="7"/>
        <v>49</v>
      </c>
      <c r="AF22" s="13">
        <f t="shared" si="8"/>
        <v>77.0759183673469</v>
      </c>
    </row>
    <row r="23" spans="1:32">
      <c r="A23" s="5">
        <v>21</v>
      </c>
      <c r="B23" s="17" t="s">
        <v>75</v>
      </c>
      <c r="C23" s="17" t="s">
        <v>76</v>
      </c>
      <c r="D23" s="5">
        <v>63</v>
      </c>
      <c r="E23" s="6">
        <v>80</v>
      </c>
      <c r="F23" s="5">
        <v>70</v>
      </c>
      <c r="G23" s="5">
        <v>91.46</v>
      </c>
      <c r="H23" s="17" t="s">
        <v>37</v>
      </c>
      <c r="I23" s="5">
        <v>86</v>
      </c>
      <c r="J23" s="5">
        <v>74</v>
      </c>
      <c r="K23" s="5">
        <v>73</v>
      </c>
      <c r="L23" s="13">
        <f t="shared" si="0"/>
        <v>1624.92</v>
      </c>
      <c r="M23" s="13">
        <f t="shared" si="1"/>
        <v>21</v>
      </c>
      <c r="N23" s="13">
        <f t="shared" si="2"/>
        <v>77.3771428571429</v>
      </c>
      <c r="P23" s="18" t="s">
        <v>75</v>
      </c>
      <c r="Q23" s="17" t="s">
        <v>76</v>
      </c>
      <c r="R23" s="5">
        <v>80</v>
      </c>
      <c r="S23" s="5">
        <v>63</v>
      </c>
      <c r="T23" s="5">
        <v>80</v>
      </c>
      <c r="U23" s="5">
        <v>60</v>
      </c>
      <c r="V23" s="5">
        <v>72</v>
      </c>
      <c r="W23" s="5">
        <v>88</v>
      </c>
      <c r="X23" s="17" t="s">
        <v>34</v>
      </c>
      <c r="Y23" s="5">
        <v>90</v>
      </c>
      <c r="Z23" s="5">
        <v>86</v>
      </c>
      <c r="AA23" s="13">
        <f t="shared" si="3"/>
        <v>2136.5</v>
      </c>
      <c r="AB23" s="13">
        <f t="shared" si="4"/>
        <v>28</v>
      </c>
      <c r="AC23" s="13">
        <f t="shared" si="5"/>
        <v>76.3035714285714</v>
      </c>
      <c r="AD23" s="13">
        <f t="shared" si="6"/>
        <v>3761.42</v>
      </c>
      <c r="AE23" s="13">
        <f t="shared" si="7"/>
        <v>49</v>
      </c>
      <c r="AF23" s="13">
        <f t="shared" si="8"/>
        <v>76.7636734693878</v>
      </c>
    </row>
    <row r="24" spans="1:32">
      <c r="A24" s="8">
        <v>22</v>
      </c>
      <c r="B24" s="17" t="s">
        <v>77</v>
      </c>
      <c r="C24" s="17" t="s">
        <v>78</v>
      </c>
      <c r="D24" s="5">
        <v>63</v>
      </c>
      <c r="E24" s="6">
        <v>82</v>
      </c>
      <c r="F24" s="5">
        <v>78</v>
      </c>
      <c r="G24" s="5">
        <v>97.18</v>
      </c>
      <c r="H24" s="17" t="s">
        <v>37</v>
      </c>
      <c r="I24" s="5">
        <v>90</v>
      </c>
      <c r="J24" s="5">
        <v>74</v>
      </c>
      <c r="K24" s="5">
        <v>89</v>
      </c>
      <c r="L24" s="13">
        <f t="shared" si="0"/>
        <v>1703.36</v>
      </c>
      <c r="M24" s="13">
        <f t="shared" si="1"/>
        <v>21</v>
      </c>
      <c r="N24" s="13">
        <f t="shared" si="2"/>
        <v>81.112380952381</v>
      </c>
      <c r="P24" s="18" t="s">
        <v>77</v>
      </c>
      <c r="Q24" s="19" t="s">
        <v>78</v>
      </c>
      <c r="R24" s="5">
        <v>87</v>
      </c>
      <c r="S24" s="5">
        <v>78</v>
      </c>
      <c r="T24" s="5">
        <v>69</v>
      </c>
      <c r="U24" s="5">
        <v>44</v>
      </c>
      <c r="V24" s="5">
        <v>80</v>
      </c>
      <c r="W24" s="5">
        <v>75</v>
      </c>
      <c r="X24" s="17" t="s">
        <v>34</v>
      </c>
      <c r="Y24" s="5">
        <v>86</v>
      </c>
      <c r="Z24" s="5">
        <v>89</v>
      </c>
      <c r="AA24" s="13">
        <f t="shared" si="3"/>
        <v>2025</v>
      </c>
      <c r="AB24" s="13">
        <f t="shared" si="4"/>
        <v>28</v>
      </c>
      <c r="AC24" s="13">
        <f t="shared" si="5"/>
        <v>72.3214285714286</v>
      </c>
      <c r="AD24" s="13">
        <f t="shared" si="6"/>
        <v>3728.36</v>
      </c>
      <c r="AE24" s="13">
        <f t="shared" si="7"/>
        <v>49</v>
      </c>
      <c r="AF24" s="13">
        <f t="shared" si="8"/>
        <v>76.0889795918367</v>
      </c>
    </row>
    <row r="25" spans="1:32">
      <c r="A25" s="5">
        <v>23</v>
      </c>
      <c r="B25" s="17" t="s">
        <v>79</v>
      </c>
      <c r="C25" s="17" t="s">
        <v>80</v>
      </c>
      <c r="D25" s="5">
        <v>71</v>
      </c>
      <c r="E25" s="6">
        <v>79</v>
      </c>
      <c r="F25" s="5">
        <v>77</v>
      </c>
      <c r="G25" s="5">
        <v>93.95</v>
      </c>
      <c r="H25" s="17" t="s">
        <v>37</v>
      </c>
      <c r="I25" s="5">
        <v>80</v>
      </c>
      <c r="J25" s="5">
        <v>75</v>
      </c>
      <c r="K25" s="5">
        <v>77</v>
      </c>
      <c r="L25" s="13">
        <f t="shared" si="0"/>
        <v>1659.4</v>
      </c>
      <c r="M25" s="13">
        <f t="shared" si="1"/>
        <v>21</v>
      </c>
      <c r="N25" s="13">
        <f t="shared" si="2"/>
        <v>79.0190476190476</v>
      </c>
      <c r="P25" s="18" t="s">
        <v>79</v>
      </c>
      <c r="Q25" s="17" t="s">
        <v>80</v>
      </c>
      <c r="R25" s="5">
        <v>79</v>
      </c>
      <c r="S25" s="5">
        <v>75</v>
      </c>
      <c r="T25" s="5">
        <v>72</v>
      </c>
      <c r="U25" s="5">
        <v>60</v>
      </c>
      <c r="V25" s="5">
        <v>80</v>
      </c>
      <c r="W25" s="5">
        <v>87</v>
      </c>
      <c r="X25" s="17" t="s">
        <v>34</v>
      </c>
      <c r="Y25" s="5">
        <v>71</v>
      </c>
      <c r="Z25" s="5">
        <v>86</v>
      </c>
      <c r="AA25" s="13">
        <f t="shared" si="3"/>
        <v>2063.5</v>
      </c>
      <c r="AB25" s="13">
        <f t="shared" si="4"/>
        <v>28</v>
      </c>
      <c r="AC25" s="13">
        <f t="shared" si="5"/>
        <v>73.6964285714286</v>
      </c>
      <c r="AD25" s="13">
        <f t="shared" si="6"/>
        <v>3722.9</v>
      </c>
      <c r="AE25" s="13">
        <f t="shared" si="7"/>
        <v>49</v>
      </c>
      <c r="AF25" s="13">
        <f t="shared" si="8"/>
        <v>75.9775510204082</v>
      </c>
    </row>
    <row r="26" spans="1:32">
      <c r="A26" s="5">
        <v>24</v>
      </c>
      <c r="B26" s="17" t="s">
        <v>81</v>
      </c>
      <c r="C26" s="17" t="s">
        <v>82</v>
      </c>
      <c r="D26" s="5">
        <v>77</v>
      </c>
      <c r="E26" s="6">
        <v>75</v>
      </c>
      <c r="F26" s="5">
        <v>84</v>
      </c>
      <c r="G26" s="5">
        <v>97.81</v>
      </c>
      <c r="H26" s="17" t="s">
        <v>37</v>
      </c>
      <c r="I26" s="5">
        <v>82</v>
      </c>
      <c r="J26" s="5">
        <v>78</v>
      </c>
      <c r="K26" s="5">
        <v>68</v>
      </c>
      <c r="L26" s="13">
        <f t="shared" si="0"/>
        <v>1677.12</v>
      </c>
      <c r="M26" s="13">
        <f t="shared" si="1"/>
        <v>21</v>
      </c>
      <c r="N26" s="13">
        <f t="shared" si="2"/>
        <v>79.8628571428571</v>
      </c>
      <c r="P26" s="18" t="s">
        <v>81</v>
      </c>
      <c r="Q26" s="17" t="s">
        <v>82</v>
      </c>
      <c r="R26" s="5">
        <v>68</v>
      </c>
      <c r="S26" s="5">
        <v>82</v>
      </c>
      <c r="T26" s="5">
        <v>63</v>
      </c>
      <c r="U26" s="5">
        <v>60</v>
      </c>
      <c r="V26" s="5">
        <v>72</v>
      </c>
      <c r="W26" s="5">
        <v>68</v>
      </c>
      <c r="X26" s="17" t="s">
        <v>34</v>
      </c>
      <c r="Y26" s="5">
        <v>82</v>
      </c>
      <c r="Z26" s="5">
        <v>73</v>
      </c>
      <c r="AA26" s="13">
        <f t="shared" si="3"/>
        <v>1950</v>
      </c>
      <c r="AB26" s="13">
        <f t="shared" si="4"/>
        <v>28</v>
      </c>
      <c r="AC26" s="13">
        <f t="shared" si="5"/>
        <v>69.6428571428571</v>
      </c>
      <c r="AD26" s="13">
        <f t="shared" si="6"/>
        <v>3627.12</v>
      </c>
      <c r="AE26" s="13">
        <f t="shared" si="7"/>
        <v>49</v>
      </c>
      <c r="AF26" s="13">
        <f t="shared" si="8"/>
        <v>74.0228571428571</v>
      </c>
    </row>
    <row r="27" spans="1:32">
      <c r="A27" s="8">
        <v>25</v>
      </c>
      <c r="B27" s="17" t="s">
        <v>83</v>
      </c>
      <c r="C27" s="17" t="s">
        <v>84</v>
      </c>
      <c r="D27" s="5">
        <v>73</v>
      </c>
      <c r="E27" s="6">
        <v>68</v>
      </c>
      <c r="F27" s="5">
        <v>81</v>
      </c>
      <c r="G27" s="5">
        <v>87.33</v>
      </c>
      <c r="H27" s="17" t="s">
        <v>37</v>
      </c>
      <c r="I27" s="5">
        <v>72</v>
      </c>
      <c r="J27" s="5">
        <v>83</v>
      </c>
      <c r="K27" s="5">
        <v>91</v>
      </c>
      <c r="L27" s="13">
        <f t="shared" si="0"/>
        <v>1642.66</v>
      </c>
      <c r="M27" s="13">
        <f t="shared" si="1"/>
        <v>21</v>
      </c>
      <c r="N27" s="13">
        <f t="shared" si="2"/>
        <v>78.2219047619048</v>
      </c>
      <c r="P27" s="18" t="s">
        <v>83</v>
      </c>
      <c r="Q27" s="19" t="s">
        <v>84</v>
      </c>
      <c r="R27" s="5">
        <v>86</v>
      </c>
      <c r="S27" s="5">
        <v>58</v>
      </c>
      <c r="T27" s="5">
        <v>64</v>
      </c>
      <c r="U27" s="5">
        <v>42</v>
      </c>
      <c r="V27" s="5">
        <v>82</v>
      </c>
      <c r="W27" s="5">
        <v>88</v>
      </c>
      <c r="X27" s="17" t="s">
        <v>34</v>
      </c>
      <c r="Y27" s="5">
        <v>76</v>
      </c>
      <c r="Z27" s="5">
        <v>79</v>
      </c>
      <c r="AA27" s="13">
        <f t="shared" si="3"/>
        <v>1921</v>
      </c>
      <c r="AB27" s="13">
        <f t="shared" si="4"/>
        <v>28</v>
      </c>
      <c r="AC27" s="13">
        <f t="shared" si="5"/>
        <v>68.6071428571429</v>
      </c>
      <c r="AD27" s="13">
        <f t="shared" si="6"/>
        <v>3563.66</v>
      </c>
      <c r="AE27" s="13">
        <f t="shared" si="7"/>
        <v>49</v>
      </c>
      <c r="AF27" s="13">
        <f t="shared" si="8"/>
        <v>72.7277551020408</v>
      </c>
    </row>
    <row r="28" spans="1:32">
      <c r="A28" s="8">
        <v>26</v>
      </c>
      <c r="B28" s="18" t="s">
        <v>85</v>
      </c>
      <c r="C28" s="18" t="s">
        <v>86</v>
      </c>
      <c r="D28" s="5">
        <v>73</v>
      </c>
      <c r="E28" s="6">
        <v>69</v>
      </c>
      <c r="F28" s="5">
        <v>80</v>
      </c>
      <c r="G28" s="5">
        <v>98.79</v>
      </c>
      <c r="H28" s="17" t="s">
        <v>87</v>
      </c>
      <c r="I28" s="5">
        <v>72</v>
      </c>
      <c r="J28" s="5">
        <v>86</v>
      </c>
      <c r="K28" s="5">
        <v>74</v>
      </c>
      <c r="L28" s="13">
        <f t="shared" si="0"/>
        <v>1583.08</v>
      </c>
      <c r="M28" s="13">
        <f t="shared" si="1"/>
        <v>21</v>
      </c>
      <c r="N28" s="13">
        <f t="shared" si="2"/>
        <v>75.3847619047619</v>
      </c>
      <c r="P28" s="18" t="s">
        <v>85</v>
      </c>
      <c r="Q28" s="19" t="s">
        <v>86</v>
      </c>
      <c r="R28" s="5">
        <v>80</v>
      </c>
      <c r="S28" s="5">
        <v>63</v>
      </c>
      <c r="T28" s="5">
        <v>73</v>
      </c>
      <c r="U28" s="5">
        <v>47</v>
      </c>
      <c r="V28" s="5">
        <v>74</v>
      </c>
      <c r="W28" s="5">
        <v>79</v>
      </c>
      <c r="X28" s="17" t="s">
        <v>37</v>
      </c>
      <c r="Y28" s="5">
        <v>82</v>
      </c>
      <c r="Z28" s="5">
        <v>82</v>
      </c>
      <c r="AA28" s="13">
        <f t="shared" si="3"/>
        <v>1976.5</v>
      </c>
      <c r="AB28" s="13">
        <f t="shared" si="4"/>
        <v>28</v>
      </c>
      <c r="AC28" s="13">
        <f t="shared" si="5"/>
        <v>70.5892857142857</v>
      </c>
      <c r="AD28" s="13">
        <f t="shared" si="6"/>
        <v>3559.58</v>
      </c>
      <c r="AE28" s="13">
        <f t="shared" si="7"/>
        <v>49</v>
      </c>
      <c r="AF28" s="13">
        <f t="shared" si="8"/>
        <v>72.6444897959184</v>
      </c>
    </row>
    <row r="29" spans="1:32">
      <c r="A29" s="8">
        <v>27</v>
      </c>
      <c r="B29" s="18" t="s">
        <v>88</v>
      </c>
      <c r="C29" s="19" t="s">
        <v>89</v>
      </c>
      <c r="D29" s="5">
        <v>87</v>
      </c>
      <c r="E29" s="17" t="s">
        <v>90</v>
      </c>
      <c r="F29" s="5">
        <v>73</v>
      </c>
      <c r="G29" s="5">
        <v>97.81</v>
      </c>
      <c r="H29" s="17" t="s">
        <v>33</v>
      </c>
      <c r="I29" s="5">
        <v>70</v>
      </c>
      <c r="J29" s="5">
        <v>85</v>
      </c>
      <c r="K29" s="5">
        <v>85</v>
      </c>
      <c r="L29" s="13">
        <f t="shared" si="0"/>
        <v>1518.62</v>
      </c>
      <c r="M29" s="13">
        <f t="shared" si="1"/>
        <v>21</v>
      </c>
      <c r="N29" s="13">
        <f t="shared" si="2"/>
        <v>72.3152380952381</v>
      </c>
      <c r="P29" s="18" t="s">
        <v>88</v>
      </c>
      <c r="Q29" s="17" t="s">
        <v>89</v>
      </c>
      <c r="R29" s="5">
        <v>61</v>
      </c>
      <c r="S29" s="5">
        <v>64</v>
      </c>
      <c r="T29" s="5">
        <v>75</v>
      </c>
      <c r="U29" s="5">
        <v>60</v>
      </c>
      <c r="V29" s="5">
        <v>69</v>
      </c>
      <c r="W29" s="5">
        <v>86</v>
      </c>
      <c r="X29" s="17" t="s">
        <v>34</v>
      </c>
      <c r="Y29" s="5">
        <v>86</v>
      </c>
      <c r="Z29" s="5">
        <v>89</v>
      </c>
      <c r="AA29" s="13">
        <f t="shared" si="3"/>
        <v>2022.5</v>
      </c>
      <c r="AB29" s="13">
        <f t="shared" si="4"/>
        <v>28</v>
      </c>
      <c r="AC29" s="13">
        <f t="shared" si="5"/>
        <v>72.2321428571429</v>
      </c>
      <c r="AD29" s="13">
        <f t="shared" si="6"/>
        <v>3541.12</v>
      </c>
      <c r="AE29" s="13">
        <f t="shared" si="7"/>
        <v>49</v>
      </c>
      <c r="AF29" s="13">
        <f t="shared" si="8"/>
        <v>72.2677551020408</v>
      </c>
    </row>
    <row r="30" spans="1:32">
      <c r="A30" s="8">
        <v>28</v>
      </c>
      <c r="B30" s="18" t="s">
        <v>91</v>
      </c>
      <c r="C30" s="17" t="s">
        <v>92</v>
      </c>
      <c r="D30" s="5">
        <v>63</v>
      </c>
      <c r="E30" s="6">
        <v>85</v>
      </c>
      <c r="F30" s="5">
        <v>70</v>
      </c>
      <c r="G30" s="5">
        <v>93.31</v>
      </c>
      <c r="H30" s="17" t="s">
        <v>37</v>
      </c>
      <c r="I30" s="5">
        <v>84</v>
      </c>
      <c r="J30" s="5">
        <v>85</v>
      </c>
      <c r="K30" s="5">
        <v>64</v>
      </c>
      <c r="L30" s="13">
        <f t="shared" si="0"/>
        <v>1661.12</v>
      </c>
      <c r="M30" s="13">
        <f t="shared" si="1"/>
        <v>21</v>
      </c>
      <c r="N30" s="13">
        <f t="shared" si="2"/>
        <v>79.1009523809524</v>
      </c>
      <c r="P30" s="18" t="s">
        <v>91</v>
      </c>
      <c r="Q30" s="19" t="s">
        <v>92</v>
      </c>
      <c r="R30" s="5">
        <v>58</v>
      </c>
      <c r="S30" s="5">
        <v>69</v>
      </c>
      <c r="T30" s="5">
        <v>68</v>
      </c>
      <c r="U30" s="5">
        <v>48</v>
      </c>
      <c r="V30" s="5">
        <v>75</v>
      </c>
      <c r="W30" s="5">
        <v>87</v>
      </c>
      <c r="X30" s="17" t="s">
        <v>54</v>
      </c>
      <c r="Y30" s="5">
        <v>75</v>
      </c>
      <c r="Z30" s="5">
        <v>71</v>
      </c>
      <c r="AA30" s="13">
        <f t="shared" si="3"/>
        <v>1845</v>
      </c>
      <c r="AB30" s="13">
        <f t="shared" si="4"/>
        <v>28</v>
      </c>
      <c r="AC30" s="13">
        <f t="shared" si="5"/>
        <v>65.8928571428571</v>
      </c>
      <c r="AD30" s="13">
        <f t="shared" si="6"/>
        <v>3506.12</v>
      </c>
      <c r="AE30" s="13">
        <f t="shared" si="7"/>
        <v>49</v>
      </c>
      <c r="AF30" s="13">
        <f t="shared" si="8"/>
        <v>71.5534693877551</v>
      </c>
    </row>
    <row r="31" spans="1:32">
      <c r="A31" s="8">
        <v>29</v>
      </c>
      <c r="B31" s="17" t="s">
        <v>93</v>
      </c>
      <c r="C31" s="17" t="s">
        <v>94</v>
      </c>
      <c r="D31" s="5">
        <v>72</v>
      </c>
      <c r="E31" s="6">
        <v>82</v>
      </c>
      <c r="F31" s="5">
        <v>60</v>
      </c>
      <c r="G31" s="5">
        <v>96.26</v>
      </c>
      <c r="H31" s="17" t="s">
        <v>37</v>
      </c>
      <c r="I31" s="5">
        <v>74</v>
      </c>
      <c r="J31" s="5">
        <v>88</v>
      </c>
      <c r="K31" s="5">
        <v>88</v>
      </c>
      <c r="L31" s="13">
        <f t="shared" si="0"/>
        <v>1692.52</v>
      </c>
      <c r="M31" s="13">
        <f t="shared" si="1"/>
        <v>21</v>
      </c>
      <c r="N31" s="13">
        <f t="shared" si="2"/>
        <v>80.5961904761905</v>
      </c>
      <c r="P31" s="18" t="s">
        <v>93</v>
      </c>
      <c r="Q31" s="19" t="s">
        <v>94</v>
      </c>
      <c r="R31" s="5">
        <v>56</v>
      </c>
      <c r="S31" s="5">
        <v>65</v>
      </c>
      <c r="T31" s="5">
        <v>64</v>
      </c>
      <c r="U31" s="5">
        <v>43</v>
      </c>
      <c r="V31" s="5">
        <v>78</v>
      </c>
      <c r="W31" s="5">
        <v>79</v>
      </c>
      <c r="X31" s="17" t="s">
        <v>34</v>
      </c>
      <c r="Y31" s="5">
        <v>81</v>
      </c>
      <c r="Z31" s="5">
        <v>80</v>
      </c>
      <c r="AA31" s="13">
        <f t="shared" si="3"/>
        <v>1813.5</v>
      </c>
      <c r="AB31" s="13">
        <f t="shared" si="4"/>
        <v>28</v>
      </c>
      <c r="AC31" s="13">
        <f t="shared" si="5"/>
        <v>64.7678571428571</v>
      </c>
      <c r="AD31" s="13">
        <f t="shared" si="6"/>
        <v>3506.02</v>
      </c>
      <c r="AE31" s="13">
        <f t="shared" si="7"/>
        <v>49</v>
      </c>
      <c r="AF31" s="13">
        <f t="shared" si="8"/>
        <v>71.5514285714286</v>
      </c>
    </row>
    <row r="32" spans="1:32">
      <c r="A32" s="8">
        <v>30</v>
      </c>
      <c r="B32" s="17" t="s">
        <v>95</v>
      </c>
      <c r="C32" s="17" t="s">
        <v>96</v>
      </c>
      <c r="D32" s="5">
        <v>71</v>
      </c>
      <c r="E32" s="6">
        <v>82</v>
      </c>
      <c r="F32" s="5">
        <v>71</v>
      </c>
      <c r="G32" s="5">
        <v>90.92</v>
      </c>
      <c r="H32" s="17" t="s">
        <v>37</v>
      </c>
      <c r="I32" s="5">
        <v>60</v>
      </c>
      <c r="J32" s="5">
        <v>74</v>
      </c>
      <c r="K32" s="5">
        <v>84</v>
      </c>
      <c r="L32" s="13">
        <f t="shared" si="0"/>
        <v>1615.84</v>
      </c>
      <c r="M32" s="13">
        <f t="shared" si="1"/>
        <v>21</v>
      </c>
      <c r="N32" s="13">
        <f t="shared" si="2"/>
        <v>76.9447619047619</v>
      </c>
      <c r="P32" s="18" t="s">
        <v>95</v>
      </c>
      <c r="Q32" s="19" t="s">
        <v>96</v>
      </c>
      <c r="R32" s="5">
        <v>77</v>
      </c>
      <c r="S32" s="5">
        <v>57</v>
      </c>
      <c r="T32" s="5">
        <v>61</v>
      </c>
      <c r="U32" s="5">
        <v>46</v>
      </c>
      <c r="V32" s="5">
        <v>79</v>
      </c>
      <c r="W32" s="5">
        <v>84</v>
      </c>
      <c r="X32" s="17" t="s">
        <v>34</v>
      </c>
      <c r="Y32" s="5">
        <v>74</v>
      </c>
      <c r="Z32" s="5">
        <v>87</v>
      </c>
      <c r="AA32" s="13">
        <f t="shared" si="3"/>
        <v>1886</v>
      </c>
      <c r="AB32" s="13">
        <f t="shared" si="4"/>
        <v>28</v>
      </c>
      <c r="AC32" s="13">
        <f t="shared" si="5"/>
        <v>67.3571428571429</v>
      </c>
      <c r="AD32" s="13">
        <f t="shared" si="6"/>
        <v>3501.84</v>
      </c>
      <c r="AE32" s="13">
        <f t="shared" si="7"/>
        <v>49</v>
      </c>
      <c r="AF32" s="13">
        <f t="shared" si="8"/>
        <v>71.4661224489796</v>
      </c>
    </row>
    <row r="33" spans="1:32">
      <c r="A33" s="8">
        <v>31</v>
      </c>
      <c r="B33" s="17" t="s">
        <v>97</v>
      </c>
      <c r="C33" s="17" t="s">
        <v>98</v>
      </c>
      <c r="D33" s="5">
        <v>76</v>
      </c>
      <c r="E33" s="6">
        <v>68</v>
      </c>
      <c r="F33" s="5">
        <v>80</v>
      </c>
      <c r="G33" s="5">
        <v>95.05</v>
      </c>
      <c r="H33" s="17" t="s">
        <v>37</v>
      </c>
      <c r="I33" s="5">
        <v>73</v>
      </c>
      <c r="J33" s="5">
        <v>82</v>
      </c>
      <c r="K33" s="5">
        <v>75</v>
      </c>
      <c r="L33" s="13">
        <f t="shared" si="0"/>
        <v>1632.6</v>
      </c>
      <c r="M33" s="13">
        <f t="shared" si="1"/>
        <v>21</v>
      </c>
      <c r="N33" s="13">
        <f t="shared" si="2"/>
        <v>77.7428571428571</v>
      </c>
      <c r="P33" s="18" t="s">
        <v>97</v>
      </c>
      <c r="Q33" s="19" t="s">
        <v>98</v>
      </c>
      <c r="R33" s="5">
        <v>65</v>
      </c>
      <c r="S33" s="5">
        <v>70</v>
      </c>
      <c r="T33" s="5">
        <v>72</v>
      </c>
      <c r="U33" s="5">
        <v>40</v>
      </c>
      <c r="V33" s="5">
        <v>72</v>
      </c>
      <c r="W33" s="5">
        <v>87</v>
      </c>
      <c r="X33" s="17" t="s">
        <v>34</v>
      </c>
      <c r="Y33" s="5">
        <v>68</v>
      </c>
      <c r="Z33" s="5">
        <v>77</v>
      </c>
      <c r="AA33" s="13">
        <f t="shared" si="3"/>
        <v>1833</v>
      </c>
      <c r="AB33" s="13">
        <f t="shared" si="4"/>
        <v>28</v>
      </c>
      <c r="AC33" s="13">
        <f t="shared" si="5"/>
        <v>65.4642857142857</v>
      </c>
      <c r="AD33" s="13">
        <f t="shared" si="6"/>
        <v>3465.6</v>
      </c>
      <c r="AE33" s="13">
        <f t="shared" si="7"/>
        <v>49</v>
      </c>
      <c r="AF33" s="13">
        <f t="shared" si="8"/>
        <v>70.7265306122449</v>
      </c>
    </row>
    <row r="34" spans="12:24">
      <c r="L34"/>
      <c r="P34" s="15"/>
      <c r="Q34" s="1"/>
      <c r="R34" s="1"/>
      <c r="S34" s="1"/>
      <c r="T34" s="1"/>
      <c r="U34" s="1"/>
      <c r="V34" s="1"/>
      <c r="W34" s="1"/>
      <c r="X34" s="1"/>
    </row>
    <row r="36" spans="8:29">
      <c r="H36" s="11" t="s">
        <v>99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8:29"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8:29"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8:29"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8:29"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8:29"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8:29"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8:29"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</sheetData>
  <sortState ref="B3:AF33">
    <sortCondition ref="AF3" descending="1"/>
  </sortState>
  <mergeCells count="3">
    <mergeCell ref="A1:N1"/>
    <mergeCell ref="P1:AG1"/>
    <mergeCell ref="H36:AC4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2016-09-13T06:45:00Z</dcterms:created>
  <dcterms:modified xsi:type="dcterms:W3CDTF">2016-09-22T12:14:55Z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