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00" windowHeight="940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AG4" i="1" l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M4" i="1"/>
  <c r="AH37" i="1" l="1"/>
  <c r="AK37" i="1" s="1"/>
  <c r="AJ37" i="1"/>
  <c r="AL37" i="1" s="1"/>
  <c r="N37" i="1"/>
  <c r="M37" i="1"/>
  <c r="O37" i="1" s="1"/>
  <c r="AI38" i="1"/>
  <c r="AH38" i="1"/>
  <c r="AK38" i="1" s="1"/>
  <c r="N38" i="1"/>
  <c r="M38" i="1"/>
  <c r="AJ38" i="1" s="1"/>
  <c r="AH18" i="1"/>
  <c r="N18" i="1"/>
  <c r="M18" i="1"/>
  <c r="AH20" i="1"/>
  <c r="AK20" i="1" s="1"/>
  <c r="N20" i="1"/>
  <c r="M20" i="1"/>
  <c r="O20" i="1" s="1"/>
  <c r="AH29" i="1"/>
  <c r="AK29" i="1" s="1"/>
  <c r="N29" i="1"/>
  <c r="M29" i="1"/>
  <c r="O29" i="1" s="1"/>
  <c r="AI27" i="1"/>
  <c r="AH27" i="1"/>
  <c r="AK27" i="1" s="1"/>
  <c r="N27" i="1"/>
  <c r="M27" i="1"/>
  <c r="AJ27" i="1" s="1"/>
  <c r="AL27" i="1" s="1"/>
  <c r="AH28" i="1"/>
  <c r="O28" i="1"/>
  <c r="N28" i="1"/>
  <c r="AK28" i="1" s="1"/>
  <c r="M28" i="1"/>
  <c r="AK13" i="1"/>
  <c r="AH13" i="1"/>
  <c r="AJ13" i="1"/>
  <c r="AL13" i="1" s="1"/>
  <c r="N13" i="1"/>
  <c r="M13" i="1"/>
  <c r="O13" i="1" s="1"/>
  <c r="AH31" i="1"/>
  <c r="AK31" i="1" s="1"/>
  <c r="AJ31" i="1"/>
  <c r="AL31" i="1" s="1"/>
  <c r="N31" i="1"/>
  <c r="M31" i="1"/>
  <c r="O31" i="1" s="1"/>
  <c r="AH16" i="1"/>
  <c r="AK16" i="1" s="1"/>
  <c r="AI16" i="1"/>
  <c r="N16" i="1"/>
  <c r="M16" i="1"/>
  <c r="AJ16" i="1" s="1"/>
  <c r="AJ40" i="1"/>
  <c r="AH40" i="1"/>
  <c r="AI40" i="1"/>
  <c r="N40" i="1"/>
  <c r="AK40" i="1" s="1"/>
  <c r="M40" i="1"/>
  <c r="O40" i="1" s="1"/>
  <c r="AK34" i="1"/>
  <c r="AH34" i="1"/>
  <c r="AJ34" i="1"/>
  <c r="AL34" i="1" s="1"/>
  <c r="N34" i="1"/>
  <c r="M34" i="1"/>
  <c r="O34" i="1" s="1"/>
  <c r="AH17" i="1"/>
  <c r="AK17" i="1" s="1"/>
  <c r="AJ17" i="1"/>
  <c r="AL17" i="1" s="1"/>
  <c r="N17" i="1"/>
  <c r="M17" i="1"/>
  <c r="O17" i="1" s="1"/>
  <c r="AH22" i="1"/>
  <c r="AK22" i="1" s="1"/>
  <c r="AI22" i="1"/>
  <c r="N22" i="1"/>
  <c r="M22" i="1"/>
  <c r="AJ33" i="1"/>
  <c r="AH33" i="1"/>
  <c r="AI33" i="1"/>
  <c r="N33" i="1"/>
  <c r="AK33" i="1" s="1"/>
  <c r="M33" i="1"/>
  <c r="O33" i="1" s="1"/>
  <c r="AK35" i="1"/>
  <c r="AH35" i="1"/>
  <c r="AJ35" i="1"/>
  <c r="AL35" i="1" s="1"/>
  <c r="N35" i="1"/>
  <c r="M35" i="1"/>
  <c r="O35" i="1" s="1"/>
  <c r="AH12" i="1"/>
  <c r="AK12" i="1" s="1"/>
  <c r="AJ12" i="1"/>
  <c r="AL12" i="1" s="1"/>
  <c r="N12" i="1"/>
  <c r="M12" i="1"/>
  <c r="O12" i="1" s="1"/>
  <c r="AH10" i="1"/>
  <c r="AK10" i="1" s="1"/>
  <c r="AI10" i="1"/>
  <c r="N10" i="1"/>
  <c r="M10" i="1"/>
  <c r="AJ21" i="1"/>
  <c r="AH21" i="1"/>
  <c r="AI21" i="1"/>
  <c r="N21" i="1"/>
  <c r="AK21" i="1" s="1"/>
  <c r="M21" i="1"/>
  <c r="O21" i="1" s="1"/>
  <c r="AK23" i="1"/>
  <c r="AH23" i="1"/>
  <c r="AJ23" i="1"/>
  <c r="AL23" i="1" s="1"/>
  <c r="N23" i="1"/>
  <c r="M23" i="1"/>
  <c r="O23" i="1" s="1"/>
  <c r="AH19" i="1"/>
  <c r="AK19" i="1" s="1"/>
  <c r="AJ19" i="1"/>
  <c r="AL19" i="1" s="1"/>
  <c r="N19" i="1"/>
  <c r="M19" i="1"/>
  <c r="O19" i="1" s="1"/>
  <c r="AH14" i="1"/>
  <c r="AK14" i="1" s="1"/>
  <c r="AI14" i="1"/>
  <c r="N14" i="1"/>
  <c r="M14" i="1"/>
  <c r="AJ25" i="1"/>
  <c r="AH25" i="1"/>
  <c r="AI25" i="1"/>
  <c r="N25" i="1"/>
  <c r="AK25" i="1" s="1"/>
  <c r="M25" i="1"/>
  <c r="O25" i="1" s="1"/>
  <c r="AK8" i="1"/>
  <c r="AH8" i="1"/>
  <c r="AJ8" i="1"/>
  <c r="AL8" i="1" s="1"/>
  <c r="N8" i="1"/>
  <c r="M8" i="1"/>
  <c r="O8" i="1" s="1"/>
  <c r="AH11" i="1"/>
  <c r="AK11" i="1" s="1"/>
  <c r="AJ11" i="1"/>
  <c r="AL11" i="1" s="1"/>
  <c r="N11" i="1"/>
  <c r="M11" i="1"/>
  <c r="O11" i="1" s="1"/>
  <c r="AH32" i="1"/>
  <c r="AK32" i="1" s="1"/>
  <c r="AI32" i="1"/>
  <c r="N32" i="1"/>
  <c r="M32" i="1"/>
  <c r="AJ15" i="1"/>
  <c r="AH15" i="1"/>
  <c r="AI15" i="1"/>
  <c r="N15" i="1"/>
  <c r="AK15" i="1" s="1"/>
  <c r="M15" i="1"/>
  <c r="O15" i="1" s="1"/>
  <c r="AK4" i="1"/>
  <c r="AH4" i="1"/>
  <c r="AJ4" i="1"/>
  <c r="AL4" i="1" s="1"/>
  <c r="N4" i="1"/>
  <c r="O4" i="1"/>
  <c r="AH6" i="1"/>
  <c r="AK6" i="1" s="1"/>
  <c r="AJ6" i="1"/>
  <c r="AL6" i="1" s="1"/>
  <c r="N6" i="1"/>
  <c r="M6" i="1"/>
  <c r="O6" i="1" s="1"/>
  <c r="AH7" i="1"/>
  <c r="AK7" i="1" s="1"/>
  <c r="AI7" i="1"/>
  <c r="N7" i="1"/>
  <c r="M7" i="1"/>
  <c r="AH24" i="1"/>
  <c r="AI24" i="1"/>
  <c r="N24" i="1"/>
  <c r="AK24" i="1" s="1"/>
  <c r="M24" i="1"/>
  <c r="O24" i="1" s="1"/>
  <c r="AK26" i="1"/>
  <c r="AH26" i="1"/>
  <c r="AJ26" i="1"/>
  <c r="AL26" i="1" s="1"/>
  <c r="N26" i="1"/>
  <c r="M26" i="1"/>
  <c r="O26" i="1" s="1"/>
  <c r="AH9" i="1"/>
  <c r="AK9" i="1" s="1"/>
  <c r="N9" i="1"/>
  <c r="M9" i="1"/>
  <c r="O9" i="1" s="1"/>
  <c r="AH5" i="1"/>
  <c r="AK5" i="1" s="1"/>
  <c r="AI5" i="1"/>
  <c r="N5" i="1"/>
  <c r="M5" i="1"/>
  <c r="AH43" i="1"/>
  <c r="AI43" i="1"/>
  <c r="N43" i="1"/>
  <c r="AK43" i="1" s="1"/>
  <c r="M43" i="1"/>
  <c r="O43" i="1" s="1"/>
  <c r="AK44" i="1"/>
  <c r="AH44" i="1"/>
  <c r="AJ44" i="1"/>
  <c r="AL44" i="1" s="1"/>
  <c r="N44" i="1"/>
  <c r="M44" i="1"/>
  <c r="O44" i="1" s="1"/>
  <c r="AH30" i="1"/>
  <c r="AK30" i="1" s="1"/>
  <c r="N30" i="1"/>
  <c r="M30" i="1"/>
  <c r="O30" i="1" s="1"/>
  <c r="AH42" i="1"/>
  <c r="AK42" i="1" s="1"/>
  <c r="AI42" i="1"/>
  <c r="N42" i="1"/>
  <c r="M42" i="1"/>
  <c r="AH36" i="1"/>
  <c r="AI36" i="1"/>
  <c r="N36" i="1"/>
  <c r="AK36" i="1" s="1"/>
  <c r="M36" i="1"/>
  <c r="O36" i="1" s="1"/>
  <c r="AK41" i="1"/>
  <c r="AH41" i="1"/>
  <c r="N41" i="1"/>
  <c r="M41" i="1"/>
  <c r="O41" i="1" s="1"/>
  <c r="AH39" i="1"/>
  <c r="AK39" i="1" s="1"/>
  <c r="AJ39" i="1"/>
  <c r="AL39" i="1" s="1"/>
  <c r="N39" i="1"/>
  <c r="M39" i="1"/>
  <c r="O39" i="1" s="1"/>
  <c r="AJ28" i="1" l="1"/>
  <c r="AL28" i="1" s="1"/>
  <c r="O18" i="1"/>
  <c r="AJ29" i="1"/>
  <c r="AL29" i="1" s="1"/>
  <c r="AJ20" i="1"/>
  <c r="AJ18" i="1"/>
  <c r="AJ41" i="1"/>
  <c r="AL41" i="1" s="1"/>
  <c r="AJ36" i="1"/>
  <c r="AL36" i="1" s="1"/>
  <c r="AJ30" i="1"/>
  <c r="AL30" i="1" s="1"/>
  <c r="AJ9" i="1"/>
  <c r="AL9" i="1" s="1"/>
  <c r="AJ24" i="1"/>
  <c r="AL40" i="1"/>
  <c r="AJ43" i="1"/>
  <c r="AJ42" i="1"/>
  <c r="AL42" i="1" s="1"/>
  <c r="AJ5" i="1"/>
  <c r="AJ7" i="1"/>
  <c r="AL7" i="1" s="1"/>
  <c r="AJ32" i="1"/>
  <c r="AJ14" i="1"/>
  <c r="AL14" i="1" s="1"/>
  <c r="AJ10" i="1"/>
  <c r="AL10" i="1" s="1"/>
  <c r="AJ22" i="1"/>
  <c r="AL22" i="1" s="1"/>
  <c r="AL43" i="1"/>
  <c r="AL15" i="1"/>
  <c r="AL5" i="1"/>
  <c r="AL32" i="1"/>
  <c r="AL16" i="1"/>
  <c r="AL38" i="1"/>
  <c r="AL20" i="1"/>
  <c r="AL24" i="1"/>
  <c r="AL25" i="1"/>
  <c r="AL21" i="1"/>
  <c r="AL33" i="1"/>
  <c r="O42" i="1"/>
  <c r="O5" i="1"/>
  <c r="AI9" i="1"/>
  <c r="O7" i="1"/>
  <c r="AI6" i="1"/>
  <c r="O32" i="1"/>
  <c r="AI11" i="1"/>
  <c r="O14" i="1"/>
  <c r="AI19" i="1"/>
  <c r="O10" i="1"/>
  <c r="AI12" i="1"/>
  <c r="O22" i="1"/>
  <c r="AI17" i="1"/>
  <c r="O16" i="1"/>
  <c r="AI31" i="1"/>
  <c r="O27" i="1"/>
  <c r="AI29" i="1"/>
  <c r="AK18" i="1"/>
  <c r="O38" i="1"/>
  <c r="AI37" i="1"/>
  <c r="AI39" i="1"/>
  <c r="AI30" i="1"/>
  <c r="AI41" i="1"/>
  <c r="AI44" i="1"/>
  <c r="AI26" i="1"/>
  <c r="AI4" i="1"/>
  <c r="AI8" i="1"/>
  <c r="AI23" i="1"/>
  <c r="AI35" i="1"/>
  <c r="AI34" i="1"/>
  <c r="AI13" i="1"/>
  <c r="AI20" i="1"/>
  <c r="AI28" i="1"/>
  <c r="AI18" i="1"/>
  <c r="AL18" i="1" l="1"/>
</calcChain>
</file>

<file path=xl/sharedStrings.xml><?xml version="1.0" encoding="utf-8"?>
<sst xmlns="http://schemas.openxmlformats.org/spreadsheetml/2006/main" count="480" uniqueCount="141">
  <si>
    <t>2014-2015学年第1学期班级成绩汇总表</t>
  </si>
  <si>
    <t>序号</t>
  </si>
  <si>
    <t>学号</t>
  </si>
  <si>
    <t>姓名</t>
  </si>
  <si>
    <t>房屋建筑学/选修课/3</t>
  </si>
  <si>
    <t>大学英语视听说(三)/必修课/2</t>
  </si>
  <si>
    <t>大学英语读写译(三)/必修课/3</t>
  </si>
  <si>
    <t>工程力学/必修课/4.5</t>
  </si>
  <si>
    <t>建筑施工技术/选修课/3</t>
  </si>
  <si>
    <t>建筑设备工程/选修课/3</t>
  </si>
  <si>
    <t>管理经济学/必修课/3</t>
  </si>
  <si>
    <t>工程定额/选修课/1.5</t>
  </si>
  <si>
    <t>线性代数/必修课/2.5</t>
  </si>
  <si>
    <t>加权成绩1</t>
  </si>
  <si>
    <t>学分1</t>
  </si>
  <si>
    <t>综合成绩1</t>
  </si>
  <si>
    <t>*工程项目投资融资/选修课/1.5</t>
  </si>
  <si>
    <t>大学英语视听说(四)/必修课/1.5</t>
  </si>
  <si>
    <t>工程经济学/必修课/2.5</t>
  </si>
  <si>
    <t>*工程结构/选修课/3.5</t>
  </si>
  <si>
    <t>工程估价/必修课/2.5</t>
  </si>
  <si>
    <t>房地产估价(案例)/选修课/2</t>
  </si>
  <si>
    <t>施工组织学课程设计/实践课/1</t>
  </si>
  <si>
    <t>平法制图/选修课/1.5</t>
  </si>
  <si>
    <t>施工组织学/必修课/2.5</t>
  </si>
  <si>
    <t>概率论与数理统计/必修课/3.5</t>
  </si>
  <si>
    <t>专业实习/实践课/2</t>
  </si>
  <si>
    <t>运筹学/必修课/3.5</t>
  </si>
  <si>
    <t>房地产经济学/选修课/2</t>
  </si>
  <si>
    <t>大学英语读写译(四)/必修课/2</t>
  </si>
  <si>
    <t>加权成绩2</t>
  </si>
  <si>
    <t>学分2</t>
  </si>
  <si>
    <t>综合成绩2</t>
  </si>
  <si>
    <t>总加权成绩</t>
  </si>
  <si>
    <t>总学分</t>
  </si>
  <si>
    <t>总综合成绩</t>
  </si>
  <si>
    <t>140996101</t>
  </si>
  <si>
    <t>刘大硕</t>
  </si>
  <si>
    <t>65</t>
  </si>
  <si>
    <t>53</t>
  </si>
  <si>
    <t>54</t>
  </si>
  <si>
    <t>49</t>
  </si>
  <si>
    <t>46</t>
  </si>
  <si>
    <t>85</t>
  </si>
  <si>
    <t>140996102</t>
  </si>
  <si>
    <t>杨涛</t>
  </si>
  <si>
    <t>75</t>
  </si>
  <si>
    <t>55</t>
  </si>
  <si>
    <t>37</t>
  </si>
  <si>
    <t>48</t>
  </si>
  <si>
    <t>33</t>
  </si>
  <si>
    <t>40</t>
  </si>
  <si>
    <t>140996103</t>
  </si>
  <si>
    <t>耿明哲</t>
  </si>
  <si>
    <t>95</t>
  </si>
  <si>
    <t>140996104</t>
  </si>
  <si>
    <t>连少博</t>
  </si>
  <si>
    <t>47</t>
  </si>
  <si>
    <t>140996105</t>
  </si>
  <si>
    <t>张伟强</t>
  </si>
  <si>
    <t>140996106</t>
  </si>
  <si>
    <t>田高磊</t>
  </si>
  <si>
    <t>32</t>
  </si>
  <si>
    <t>28</t>
  </si>
  <si>
    <t>36</t>
  </si>
  <si>
    <t>0</t>
  </si>
  <si>
    <t>140996107</t>
  </si>
  <si>
    <t>徐鹏飞</t>
  </si>
  <si>
    <t>29</t>
  </si>
  <si>
    <t>52</t>
  </si>
  <si>
    <t>140996108</t>
  </si>
  <si>
    <t>熊保玲</t>
  </si>
  <si>
    <t>140996109</t>
  </si>
  <si>
    <t>尚方方</t>
  </si>
  <si>
    <t>140996110</t>
  </si>
  <si>
    <t>朱方舒</t>
  </si>
  <si>
    <t>140996111</t>
  </si>
  <si>
    <t>库小燕</t>
  </si>
  <si>
    <t>140996112</t>
  </si>
  <si>
    <t>王玥琨</t>
  </si>
  <si>
    <t>140996113</t>
  </si>
  <si>
    <t>张改革</t>
  </si>
  <si>
    <t>140996114</t>
  </si>
  <si>
    <t>周晓然</t>
  </si>
  <si>
    <t>140996115</t>
  </si>
  <si>
    <t>左冠杰</t>
  </si>
  <si>
    <t>140996116</t>
  </si>
  <si>
    <t>郝景春</t>
  </si>
  <si>
    <t>140996117</t>
  </si>
  <si>
    <t>龙丽荣</t>
  </si>
  <si>
    <t>140996118</t>
  </si>
  <si>
    <t>吴巧玲</t>
  </si>
  <si>
    <t>140996119</t>
  </si>
  <si>
    <t>马珊</t>
  </si>
  <si>
    <t>140996120</t>
  </si>
  <si>
    <t>邓扬扬</t>
  </si>
  <si>
    <t>140996121</t>
  </si>
  <si>
    <t>李灿</t>
  </si>
  <si>
    <t>140996122</t>
  </si>
  <si>
    <t>史雅敏</t>
  </si>
  <si>
    <t>140996123</t>
  </si>
  <si>
    <t>刘欣</t>
  </si>
  <si>
    <t>140996124</t>
  </si>
  <si>
    <t>赵琼</t>
  </si>
  <si>
    <t>140996125</t>
  </si>
  <si>
    <t>余婉萍</t>
  </si>
  <si>
    <t>140996126</t>
  </si>
  <si>
    <t>刘思远</t>
  </si>
  <si>
    <t>140996127</t>
  </si>
  <si>
    <t>李阳</t>
  </si>
  <si>
    <t>140996128</t>
  </si>
  <si>
    <t>郜明英</t>
  </si>
  <si>
    <t>140996129</t>
  </si>
  <si>
    <t>张越</t>
  </si>
  <si>
    <t>140996130</t>
  </si>
  <si>
    <t>付丽丽</t>
  </si>
  <si>
    <t>140996131</t>
  </si>
  <si>
    <t>李胜兰</t>
  </si>
  <si>
    <t>43</t>
  </si>
  <si>
    <t>140996132</t>
  </si>
  <si>
    <t>李程琳</t>
  </si>
  <si>
    <t>140996133</t>
  </si>
  <si>
    <t>张露</t>
  </si>
  <si>
    <t>140996134</t>
  </si>
  <si>
    <t>王涵</t>
  </si>
  <si>
    <t>140996135</t>
  </si>
  <si>
    <t>何玉亭</t>
  </si>
  <si>
    <t>140996136</t>
  </si>
  <si>
    <t>裴雯雯</t>
  </si>
  <si>
    <t>140996137</t>
  </si>
  <si>
    <t>高艺</t>
  </si>
  <si>
    <t>140996138</t>
  </si>
  <si>
    <t>董迎</t>
  </si>
  <si>
    <t>140996139</t>
  </si>
  <si>
    <t>屈继玲</t>
  </si>
  <si>
    <t>140996140</t>
  </si>
  <si>
    <t>王晶晶</t>
  </si>
  <si>
    <t>140996141</t>
  </si>
  <si>
    <t>李慧</t>
  </si>
  <si>
    <t>2014-2015学年第2学期班级成绩汇总表</t>
    <phoneticPr fontId="2" type="noConversion"/>
  </si>
  <si>
    <t>备注：标红的为有科目挂科的，序号标红的为一学年中有挂科情况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</si>
</sst>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14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NumberFormat="1" applyFont="1" applyAlignment="1">
      <alignment vertical="center" wrapText="1"/>
    </xf>
    <xf numFmtId="0" fontId="0" fillId="0" borderId="0" xfId="0" applyFont="1">
      <alignment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1" xfId="0" quotePrefix="1" applyFont="1" applyBorder="1" applyAlignment="1">
      <alignment horizontal="left" vertical="center"/>
    </xf>
    <xf numFmtId="0" fontId="0" fillId="2" borderId="1" xfId="0" quotePrefix="1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NumberFormat="1" applyFont="1">
      <alignment vertical="center"/>
    </xf>
    <xf numFmtId="0" fontId="0" fillId="0" borderId="0" xfId="0" applyNumberFormat="1">
      <alignment vertical="center"/>
    </xf>
    <xf numFmtId="0" fontId="1" fillId="0" borderId="0" xfId="0" applyNumberFormat="1" applyFont="1">
      <alignment vertical="center"/>
    </xf>
    <xf numFmtId="0" fontId="0" fillId="3" borderId="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NumberFormat="1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NumberFormat="1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"/>
  <sheetViews>
    <sheetView tabSelected="1" workbookViewId="0">
      <selection activeCell="Z14" sqref="Z14"/>
    </sheetView>
  </sheetViews>
  <sheetFormatPr defaultColWidth="9" defaultRowHeight="13.5" x14ac:dyDescent="0.15"/>
  <cols>
    <col min="1" max="1" width="7.375" style="3" customWidth="1"/>
    <col min="2" max="2" width="11.25" style="1" customWidth="1"/>
    <col min="3" max="3" width="7.875" style="1" customWidth="1"/>
    <col min="4" max="4" width="7.5" style="1" customWidth="1"/>
    <col min="5" max="6" width="8.125" style="1" customWidth="1"/>
    <col min="7" max="7" width="7.875" style="1" customWidth="1"/>
    <col min="8" max="8" width="7.625" style="1" customWidth="1"/>
    <col min="9" max="9" width="7.75" style="1" customWidth="1"/>
    <col min="10" max="10" width="7.5" style="1" customWidth="1"/>
    <col min="11" max="11" width="7.25" style="1" customWidth="1"/>
    <col min="12" max="12" width="6.25" style="1" customWidth="1"/>
    <col min="13" max="13" width="12.875" customWidth="1"/>
    <col min="14" max="14" width="8.125" customWidth="1"/>
    <col min="15" max="15" width="14.75" style="12" customWidth="1"/>
    <col min="16" max="16" width="5.875" customWidth="1"/>
    <col min="17" max="17" width="10.375" customWidth="1"/>
    <col min="19" max="19" width="8.125" customWidth="1"/>
    <col min="20" max="20" width="8" customWidth="1"/>
    <col min="33" max="33" width="13.125" customWidth="1"/>
    <col min="35" max="35" width="13.75" style="12" customWidth="1"/>
    <col min="36" max="36" width="14" customWidth="1"/>
    <col min="37" max="37" width="7.125" customWidth="1"/>
    <col min="38" max="38" width="15" style="12" customWidth="1"/>
  </cols>
  <sheetData>
    <row r="1" spans="1:38" s="1" customFormat="1" ht="12" customHeight="1" x14ac:dyDescent="0.15">
      <c r="A1" s="10"/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Q1" s="16" t="s">
        <v>139</v>
      </c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L1" s="13"/>
    </row>
    <row r="2" spans="1:38" s="1" customFormat="1" ht="12" customHeight="1" x14ac:dyDescent="0.15">
      <c r="A2" s="10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L2" s="13"/>
    </row>
    <row r="3" spans="1:38" s="2" customFormat="1" ht="68.25" customHeight="1" x14ac:dyDescent="0.1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18" t="s">
        <v>13</v>
      </c>
      <c r="N3" s="18" t="s">
        <v>14</v>
      </c>
      <c r="O3" s="18" t="s">
        <v>15</v>
      </c>
      <c r="Q3" s="4" t="s">
        <v>2</v>
      </c>
      <c r="R3" s="4" t="s">
        <v>3</v>
      </c>
      <c r="S3" s="4" t="s">
        <v>16</v>
      </c>
      <c r="T3" s="4" t="s">
        <v>17</v>
      </c>
      <c r="U3" s="4" t="s">
        <v>18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4" t="s">
        <v>26</v>
      </c>
      <c r="AD3" s="4" t="s">
        <v>27</v>
      </c>
      <c r="AE3" s="4" t="s">
        <v>28</v>
      </c>
      <c r="AF3" s="4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18" t="s">
        <v>34</v>
      </c>
      <c r="AL3" s="18" t="s">
        <v>35</v>
      </c>
    </row>
    <row r="4" spans="1:38" s="1" customFormat="1" x14ac:dyDescent="0.15">
      <c r="A4" s="5">
        <v>1</v>
      </c>
      <c r="B4" s="8" t="s">
        <v>82</v>
      </c>
      <c r="C4" s="8" t="s">
        <v>83</v>
      </c>
      <c r="D4" s="8" t="s">
        <v>46</v>
      </c>
      <c r="E4" s="6">
        <v>77</v>
      </c>
      <c r="F4" s="6">
        <v>80</v>
      </c>
      <c r="G4" s="6">
        <v>95</v>
      </c>
      <c r="H4" s="6">
        <v>92</v>
      </c>
      <c r="I4" s="5">
        <v>85</v>
      </c>
      <c r="J4" s="6">
        <v>93</v>
      </c>
      <c r="K4" s="6">
        <v>91</v>
      </c>
      <c r="L4" s="6">
        <v>99</v>
      </c>
      <c r="M4" s="19">
        <f>(D4+F4+H4+I4+J4)*3+E4*2+G4*4.5+K4*1.5+L4*2.5</f>
        <v>2240.5</v>
      </c>
      <c r="N4" s="19">
        <f t="shared" ref="N4:N44" si="0">25.5</f>
        <v>25.5</v>
      </c>
      <c r="O4" s="20">
        <f t="shared" ref="O4:O44" si="1">M4/N4</f>
        <v>87.862745098039213</v>
      </c>
      <c r="Q4" s="8" t="s">
        <v>82</v>
      </c>
      <c r="R4" s="8" t="s">
        <v>83</v>
      </c>
      <c r="S4" s="6">
        <v>94</v>
      </c>
      <c r="T4" s="6">
        <v>86</v>
      </c>
      <c r="U4" s="6">
        <v>84</v>
      </c>
      <c r="V4" s="6">
        <v>92</v>
      </c>
      <c r="W4" s="8" t="s">
        <v>43</v>
      </c>
      <c r="X4" s="8" t="s">
        <v>43</v>
      </c>
      <c r="Y4" s="8" t="s">
        <v>54</v>
      </c>
      <c r="Z4" s="8" t="s">
        <v>43</v>
      </c>
      <c r="AA4" s="6">
        <v>95</v>
      </c>
      <c r="AB4" s="6">
        <v>97</v>
      </c>
      <c r="AC4" s="8" t="s">
        <v>54</v>
      </c>
      <c r="AD4" s="6">
        <v>67</v>
      </c>
      <c r="AE4" s="6">
        <v>86</v>
      </c>
      <c r="AF4" s="6">
        <v>87</v>
      </c>
      <c r="AG4" s="19">
        <f>(S4+T4+Z4)*1.5+(U4+W4+AA4)*2.5+(V4+AB4+AD4)*3.5+(X4+AC4+AE4+AF4)*2+Y4*1</f>
        <v>2754.5</v>
      </c>
      <c r="AH4" s="19">
        <f t="shared" ref="AH4:AH44" si="2">31.5</f>
        <v>31.5</v>
      </c>
      <c r="AI4" s="20">
        <f t="shared" ref="AI4:AI44" si="3">AG4/AH4</f>
        <v>87.444444444444443</v>
      </c>
      <c r="AJ4" s="19">
        <f t="shared" ref="AJ4:AJ44" si="4">AG4+M4</f>
        <v>4995</v>
      </c>
      <c r="AK4" s="19">
        <f t="shared" ref="AK4:AK44" si="5">AH4+N4</f>
        <v>57</v>
      </c>
      <c r="AL4" s="20">
        <f t="shared" ref="AL4:AL44" si="6">AJ4/AK4</f>
        <v>87.631578947368425</v>
      </c>
    </row>
    <row r="5" spans="1:38" s="1" customFormat="1" x14ac:dyDescent="0.15">
      <c r="A5" s="5">
        <v>2</v>
      </c>
      <c r="B5" s="8" t="s">
        <v>70</v>
      </c>
      <c r="C5" s="8" t="s">
        <v>71</v>
      </c>
      <c r="D5" s="8" t="s">
        <v>43</v>
      </c>
      <c r="E5" s="6">
        <v>93</v>
      </c>
      <c r="F5" s="6">
        <v>80</v>
      </c>
      <c r="G5" s="6">
        <v>92</v>
      </c>
      <c r="H5" s="6">
        <v>68</v>
      </c>
      <c r="I5" s="5">
        <v>89</v>
      </c>
      <c r="J5" s="6">
        <v>80</v>
      </c>
      <c r="K5" s="6">
        <v>77</v>
      </c>
      <c r="L5" s="6">
        <v>93</v>
      </c>
      <c r="M5" s="19">
        <f t="shared" ref="M5:M44" si="7">(D5+F5+H5+I5+J5)*3+E5*2+G5*4.5+K5*1.5+L5*2.5</f>
        <v>2154</v>
      </c>
      <c r="N5" s="19">
        <f t="shared" si="0"/>
        <v>25.5</v>
      </c>
      <c r="O5" s="20">
        <f t="shared" si="1"/>
        <v>84.470588235294116</v>
      </c>
      <c r="Q5" s="8" t="s">
        <v>70</v>
      </c>
      <c r="R5" s="8" t="s">
        <v>71</v>
      </c>
      <c r="S5" s="6">
        <v>89</v>
      </c>
      <c r="T5" s="6">
        <v>87</v>
      </c>
      <c r="U5" s="6">
        <v>76</v>
      </c>
      <c r="V5" s="6">
        <v>88</v>
      </c>
      <c r="W5" s="8" t="s">
        <v>54</v>
      </c>
      <c r="X5" s="8" t="s">
        <v>43</v>
      </c>
      <c r="Y5" s="8" t="s">
        <v>54</v>
      </c>
      <c r="Z5" s="8" t="s">
        <v>54</v>
      </c>
      <c r="AA5" s="6">
        <v>79</v>
      </c>
      <c r="AB5" s="6">
        <v>94</v>
      </c>
      <c r="AC5" s="8" t="s">
        <v>54</v>
      </c>
      <c r="AD5" s="6">
        <v>84</v>
      </c>
      <c r="AE5" s="6">
        <v>87</v>
      </c>
      <c r="AF5" s="6">
        <v>83</v>
      </c>
      <c r="AG5" s="19">
        <f t="shared" ref="AG5:AG44" si="8">(S5+T5+Z5)*1.5+(U5+W5+AA5)*2.5+(V5+AB5+AD5)*3.5+(X5+AC5+AE5+AF5)*2+Y5*1</f>
        <v>2757.5</v>
      </c>
      <c r="AH5" s="19">
        <f t="shared" si="2"/>
        <v>31.5</v>
      </c>
      <c r="AI5" s="20">
        <f t="shared" si="3"/>
        <v>87.539682539682545</v>
      </c>
      <c r="AJ5" s="19">
        <f t="shared" si="4"/>
        <v>4911.5</v>
      </c>
      <c r="AK5" s="19">
        <f t="shared" si="5"/>
        <v>57</v>
      </c>
      <c r="AL5" s="20">
        <f t="shared" si="6"/>
        <v>86.166666666666671</v>
      </c>
    </row>
    <row r="6" spans="1:38" s="1" customFormat="1" x14ac:dyDescent="0.15">
      <c r="A6" s="5">
        <v>3</v>
      </c>
      <c r="B6" s="8" t="s">
        <v>80</v>
      </c>
      <c r="C6" s="8" t="s">
        <v>81</v>
      </c>
      <c r="D6" s="8" t="s">
        <v>43</v>
      </c>
      <c r="E6" s="6">
        <v>86</v>
      </c>
      <c r="F6" s="6">
        <v>77</v>
      </c>
      <c r="G6" s="6">
        <v>94</v>
      </c>
      <c r="H6" s="6">
        <v>76</v>
      </c>
      <c r="I6" s="5">
        <v>88</v>
      </c>
      <c r="J6" s="6">
        <v>84</v>
      </c>
      <c r="K6" s="6">
        <v>85</v>
      </c>
      <c r="L6" s="6">
        <v>93</v>
      </c>
      <c r="M6" s="19">
        <f t="shared" si="7"/>
        <v>2185</v>
      </c>
      <c r="N6" s="19">
        <f t="shared" si="0"/>
        <v>25.5</v>
      </c>
      <c r="O6" s="20">
        <f t="shared" si="1"/>
        <v>85.686274509803923</v>
      </c>
      <c r="Q6" s="8" t="s">
        <v>80</v>
      </c>
      <c r="R6" s="8" t="s">
        <v>81</v>
      </c>
      <c r="S6" s="6">
        <v>89</v>
      </c>
      <c r="T6" s="6">
        <v>85</v>
      </c>
      <c r="U6" s="6">
        <v>78</v>
      </c>
      <c r="V6" s="6">
        <v>89</v>
      </c>
      <c r="W6" s="8" t="s">
        <v>54</v>
      </c>
      <c r="X6" s="8" t="s">
        <v>43</v>
      </c>
      <c r="Y6" s="8" t="s">
        <v>54</v>
      </c>
      <c r="Z6" s="8" t="s">
        <v>54</v>
      </c>
      <c r="AA6" s="6">
        <v>88</v>
      </c>
      <c r="AB6" s="6">
        <v>85</v>
      </c>
      <c r="AC6" s="8" t="s">
        <v>54</v>
      </c>
      <c r="AD6" s="6">
        <v>72</v>
      </c>
      <c r="AE6" s="6">
        <v>86</v>
      </c>
      <c r="AF6" s="6">
        <v>79</v>
      </c>
      <c r="AG6" s="19">
        <f t="shared" si="8"/>
        <v>2702</v>
      </c>
      <c r="AH6" s="19">
        <f t="shared" si="2"/>
        <v>31.5</v>
      </c>
      <c r="AI6" s="20">
        <f t="shared" si="3"/>
        <v>85.777777777777771</v>
      </c>
      <c r="AJ6" s="19">
        <f t="shared" si="4"/>
        <v>4887</v>
      </c>
      <c r="AK6" s="19">
        <f t="shared" si="5"/>
        <v>57</v>
      </c>
      <c r="AL6" s="20">
        <f t="shared" si="6"/>
        <v>85.736842105263165</v>
      </c>
    </row>
    <row r="7" spans="1:38" s="1" customFormat="1" x14ac:dyDescent="0.15">
      <c r="A7" s="5">
        <v>4</v>
      </c>
      <c r="B7" s="8" t="s">
        <v>78</v>
      </c>
      <c r="C7" s="8" t="s">
        <v>79</v>
      </c>
      <c r="D7" s="8" t="s">
        <v>46</v>
      </c>
      <c r="E7" s="6">
        <v>85</v>
      </c>
      <c r="F7" s="6">
        <v>82</v>
      </c>
      <c r="G7" s="6">
        <v>95</v>
      </c>
      <c r="H7" s="6">
        <v>85</v>
      </c>
      <c r="I7" s="5">
        <v>94</v>
      </c>
      <c r="J7" s="6">
        <v>82</v>
      </c>
      <c r="K7" s="6">
        <v>84</v>
      </c>
      <c r="L7" s="6">
        <v>88</v>
      </c>
      <c r="M7" s="19">
        <f t="shared" si="7"/>
        <v>2197.5</v>
      </c>
      <c r="N7" s="19">
        <f t="shared" si="0"/>
        <v>25.5</v>
      </c>
      <c r="O7" s="20">
        <f t="shared" si="1"/>
        <v>86.17647058823529</v>
      </c>
      <c r="Q7" s="8" t="s">
        <v>78</v>
      </c>
      <c r="R7" s="8" t="s">
        <v>79</v>
      </c>
      <c r="S7" s="6">
        <v>93</v>
      </c>
      <c r="T7" s="6">
        <v>78</v>
      </c>
      <c r="U7" s="6">
        <v>87</v>
      </c>
      <c r="V7" s="6">
        <v>79</v>
      </c>
      <c r="W7" s="8" t="s">
        <v>43</v>
      </c>
      <c r="X7" s="8" t="s">
        <v>43</v>
      </c>
      <c r="Y7" s="8" t="s">
        <v>54</v>
      </c>
      <c r="Z7" s="8" t="s">
        <v>43</v>
      </c>
      <c r="AA7" s="6">
        <v>86</v>
      </c>
      <c r="AB7" s="6">
        <v>92</v>
      </c>
      <c r="AC7" s="8" t="s">
        <v>54</v>
      </c>
      <c r="AD7" s="6">
        <v>71</v>
      </c>
      <c r="AE7" s="6">
        <v>80</v>
      </c>
      <c r="AF7" s="6">
        <v>80</v>
      </c>
      <c r="AG7" s="19">
        <f t="shared" si="8"/>
        <v>2651</v>
      </c>
      <c r="AH7" s="19">
        <f t="shared" si="2"/>
        <v>31.5</v>
      </c>
      <c r="AI7" s="20">
        <f t="shared" si="3"/>
        <v>84.158730158730165</v>
      </c>
      <c r="AJ7" s="19">
        <f t="shared" si="4"/>
        <v>4848.5</v>
      </c>
      <c r="AK7" s="19">
        <f t="shared" si="5"/>
        <v>57</v>
      </c>
      <c r="AL7" s="20">
        <f t="shared" si="6"/>
        <v>85.061403508771932</v>
      </c>
    </row>
    <row r="8" spans="1:38" s="1" customFormat="1" x14ac:dyDescent="0.15">
      <c r="A8" s="5">
        <v>5</v>
      </c>
      <c r="B8" s="8" t="s">
        <v>90</v>
      </c>
      <c r="C8" s="8" t="s">
        <v>91</v>
      </c>
      <c r="D8" s="8" t="s">
        <v>46</v>
      </c>
      <c r="E8" s="6">
        <v>88</v>
      </c>
      <c r="F8" s="6">
        <v>77</v>
      </c>
      <c r="G8" s="6">
        <v>96</v>
      </c>
      <c r="H8" s="6">
        <v>81</v>
      </c>
      <c r="I8" s="5">
        <v>88</v>
      </c>
      <c r="J8" s="6">
        <v>90</v>
      </c>
      <c r="K8" s="6">
        <v>87</v>
      </c>
      <c r="L8" s="6">
        <v>88</v>
      </c>
      <c r="M8" s="19">
        <f t="shared" si="7"/>
        <v>2191.5</v>
      </c>
      <c r="N8" s="19">
        <f t="shared" si="0"/>
        <v>25.5</v>
      </c>
      <c r="O8" s="20">
        <f t="shared" si="1"/>
        <v>85.941176470588232</v>
      </c>
      <c r="Q8" s="8" t="s">
        <v>90</v>
      </c>
      <c r="R8" s="8" t="s">
        <v>91</v>
      </c>
      <c r="S8" s="6">
        <v>88</v>
      </c>
      <c r="T8" s="6">
        <v>75</v>
      </c>
      <c r="U8" s="6">
        <v>82</v>
      </c>
      <c r="V8" s="6">
        <v>86</v>
      </c>
      <c r="W8" s="8" t="s">
        <v>43</v>
      </c>
      <c r="X8" s="8" t="s">
        <v>43</v>
      </c>
      <c r="Y8" s="8" t="s">
        <v>54</v>
      </c>
      <c r="Z8" s="8" t="s">
        <v>43</v>
      </c>
      <c r="AA8" s="6">
        <v>86</v>
      </c>
      <c r="AB8" s="6">
        <v>97</v>
      </c>
      <c r="AC8" s="8" t="s">
        <v>43</v>
      </c>
      <c r="AD8" s="6">
        <v>80</v>
      </c>
      <c r="AE8" s="6">
        <v>72</v>
      </c>
      <c r="AF8" s="6">
        <v>76</v>
      </c>
      <c r="AG8" s="19">
        <f t="shared" si="8"/>
        <v>2656</v>
      </c>
      <c r="AH8" s="19">
        <f t="shared" si="2"/>
        <v>31.5</v>
      </c>
      <c r="AI8" s="20">
        <f t="shared" si="3"/>
        <v>84.317460317460316</v>
      </c>
      <c r="AJ8" s="19">
        <f t="shared" si="4"/>
        <v>4847.5</v>
      </c>
      <c r="AK8" s="19">
        <f t="shared" si="5"/>
        <v>57</v>
      </c>
      <c r="AL8" s="20">
        <f t="shared" si="6"/>
        <v>85.043859649122808</v>
      </c>
    </row>
    <row r="9" spans="1:38" s="1" customFormat="1" x14ac:dyDescent="0.15">
      <c r="A9" s="5">
        <v>6</v>
      </c>
      <c r="B9" s="8" t="s">
        <v>72</v>
      </c>
      <c r="C9" s="8" t="s">
        <v>73</v>
      </c>
      <c r="D9" s="8" t="s">
        <v>38</v>
      </c>
      <c r="E9" s="6">
        <v>93</v>
      </c>
      <c r="F9" s="6">
        <v>79</v>
      </c>
      <c r="G9" s="6">
        <v>92</v>
      </c>
      <c r="H9" s="6">
        <v>76</v>
      </c>
      <c r="I9" s="5">
        <v>84</v>
      </c>
      <c r="J9" s="6">
        <v>92</v>
      </c>
      <c r="K9" s="6">
        <v>87</v>
      </c>
      <c r="L9" s="6">
        <v>98</v>
      </c>
      <c r="M9" s="19">
        <f t="shared" si="7"/>
        <v>2163.5</v>
      </c>
      <c r="N9" s="19">
        <f t="shared" si="0"/>
        <v>25.5</v>
      </c>
      <c r="O9" s="20">
        <f t="shared" si="1"/>
        <v>84.843137254901961</v>
      </c>
      <c r="Q9" s="8" t="s">
        <v>72</v>
      </c>
      <c r="R9" s="8" t="s">
        <v>73</v>
      </c>
      <c r="S9" s="6">
        <v>92</v>
      </c>
      <c r="T9" s="6">
        <v>94</v>
      </c>
      <c r="U9" s="6">
        <v>71</v>
      </c>
      <c r="V9" s="6">
        <v>91</v>
      </c>
      <c r="W9" s="8" t="s">
        <v>43</v>
      </c>
      <c r="X9" s="8" t="s">
        <v>43</v>
      </c>
      <c r="Y9" s="8" t="s">
        <v>43</v>
      </c>
      <c r="Z9" s="8" t="s">
        <v>43</v>
      </c>
      <c r="AA9" s="6">
        <v>89</v>
      </c>
      <c r="AB9" s="6">
        <v>91</v>
      </c>
      <c r="AC9" s="8" t="s">
        <v>54</v>
      </c>
      <c r="AD9" s="6">
        <v>68</v>
      </c>
      <c r="AE9" s="6">
        <v>89</v>
      </c>
      <c r="AF9" s="6">
        <v>83</v>
      </c>
      <c r="AG9" s="19">
        <f t="shared" si="8"/>
        <v>2683</v>
      </c>
      <c r="AH9" s="19">
        <f t="shared" si="2"/>
        <v>31.5</v>
      </c>
      <c r="AI9" s="20">
        <f t="shared" si="3"/>
        <v>85.174603174603178</v>
      </c>
      <c r="AJ9" s="19">
        <f t="shared" si="4"/>
        <v>4846.5</v>
      </c>
      <c r="AK9" s="19">
        <f t="shared" si="5"/>
        <v>57</v>
      </c>
      <c r="AL9" s="20">
        <f t="shared" si="6"/>
        <v>85.026315789473685</v>
      </c>
    </row>
    <row r="10" spans="1:38" s="1" customFormat="1" x14ac:dyDescent="0.15">
      <c r="A10" s="5">
        <v>7</v>
      </c>
      <c r="B10" s="8" t="s">
        <v>102</v>
      </c>
      <c r="C10" s="8" t="s">
        <v>103</v>
      </c>
      <c r="D10" s="8" t="s">
        <v>46</v>
      </c>
      <c r="E10" s="6">
        <v>79</v>
      </c>
      <c r="F10" s="6">
        <v>73</v>
      </c>
      <c r="G10" s="6">
        <v>97</v>
      </c>
      <c r="H10" s="6">
        <v>66</v>
      </c>
      <c r="I10" s="5">
        <v>86</v>
      </c>
      <c r="J10" s="6">
        <v>96</v>
      </c>
      <c r="K10" s="6">
        <v>77</v>
      </c>
      <c r="L10" s="6">
        <v>98</v>
      </c>
      <c r="M10" s="19">
        <f t="shared" si="7"/>
        <v>2143</v>
      </c>
      <c r="N10" s="19">
        <f t="shared" si="0"/>
        <v>25.5</v>
      </c>
      <c r="O10" s="20">
        <f t="shared" si="1"/>
        <v>84.039215686274517</v>
      </c>
      <c r="Q10" s="8" t="s">
        <v>102</v>
      </c>
      <c r="R10" s="8" t="s">
        <v>103</v>
      </c>
      <c r="S10" s="6">
        <v>94</v>
      </c>
      <c r="T10" s="6">
        <v>76</v>
      </c>
      <c r="U10" s="6">
        <v>84</v>
      </c>
      <c r="V10" s="6">
        <v>88</v>
      </c>
      <c r="W10" s="8" t="s">
        <v>43</v>
      </c>
      <c r="X10" s="8" t="s">
        <v>43</v>
      </c>
      <c r="Y10" s="8" t="s">
        <v>43</v>
      </c>
      <c r="Z10" s="8" t="s">
        <v>43</v>
      </c>
      <c r="AA10" s="6">
        <v>91</v>
      </c>
      <c r="AB10" s="6">
        <v>93</v>
      </c>
      <c r="AC10" s="8" t="s">
        <v>54</v>
      </c>
      <c r="AD10" s="6">
        <v>83</v>
      </c>
      <c r="AE10" s="6">
        <v>69</v>
      </c>
      <c r="AF10" s="6">
        <v>81</v>
      </c>
      <c r="AG10" s="19">
        <f t="shared" si="8"/>
        <v>2701.5</v>
      </c>
      <c r="AH10" s="19">
        <f t="shared" si="2"/>
        <v>31.5</v>
      </c>
      <c r="AI10" s="20">
        <f t="shared" si="3"/>
        <v>85.761904761904759</v>
      </c>
      <c r="AJ10" s="19">
        <f t="shared" si="4"/>
        <v>4844.5</v>
      </c>
      <c r="AK10" s="19">
        <f t="shared" si="5"/>
        <v>57</v>
      </c>
      <c r="AL10" s="20">
        <f t="shared" si="6"/>
        <v>84.991228070175438</v>
      </c>
    </row>
    <row r="11" spans="1:38" s="1" customFormat="1" x14ac:dyDescent="0.15">
      <c r="A11" s="5">
        <v>8</v>
      </c>
      <c r="B11" s="8" t="s">
        <v>88</v>
      </c>
      <c r="C11" s="8" t="s">
        <v>89</v>
      </c>
      <c r="D11" s="8" t="s">
        <v>43</v>
      </c>
      <c r="E11" s="6">
        <v>83</v>
      </c>
      <c r="F11" s="6">
        <v>80</v>
      </c>
      <c r="G11" s="6">
        <v>94</v>
      </c>
      <c r="H11" s="6">
        <v>84</v>
      </c>
      <c r="I11" s="5">
        <v>84</v>
      </c>
      <c r="J11" s="6">
        <v>97</v>
      </c>
      <c r="K11" s="6">
        <v>90</v>
      </c>
      <c r="L11" s="6">
        <v>90</v>
      </c>
      <c r="M11" s="19">
        <f t="shared" si="7"/>
        <v>2239</v>
      </c>
      <c r="N11" s="19">
        <f t="shared" si="0"/>
        <v>25.5</v>
      </c>
      <c r="O11" s="20">
        <f t="shared" si="1"/>
        <v>87.803921568627445</v>
      </c>
      <c r="Q11" s="8" t="s">
        <v>88</v>
      </c>
      <c r="R11" s="8" t="s">
        <v>89</v>
      </c>
      <c r="S11" s="6">
        <v>93</v>
      </c>
      <c r="T11" s="6">
        <v>76</v>
      </c>
      <c r="U11" s="6">
        <v>73</v>
      </c>
      <c r="V11" s="6">
        <v>83</v>
      </c>
      <c r="W11" s="8" t="s">
        <v>43</v>
      </c>
      <c r="X11" s="8" t="s">
        <v>43</v>
      </c>
      <c r="Y11" s="8" t="s">
        <v>43</v>
      </c>
      <c r="Z11" s="8" t="s">
        <v>43</v>
      </c>
      <c r="AA11" s="6">
        <v>82</v>
      </c>
      <c r="AB11" s="6">
        <v>90</v>
      </c>
      <c r="AC11" s="8" t="s">
        <v>43</v>
      </c>
      <c r="AD11" s="6">
        <v>78</v>
      </c>
      <c r="AE11" s="6">
        <v>84</v>
      </c>
      <c r="AF11" s="6">
        <v>73</v>
      </c>
      <c r="AG11" s="19">
        <f t="shared" si="8"/>
        <v>2598.5</v>
      </c>
      <c r="AH11" s="19">
        <f t="shared" si="2"/>
        <v>31.5</v>
      </c>
      <c r="AI11" s="20">
        <f t="shared" si="3"/>
        <v>82.492063492063494</v>
      </c>
      <c r="AJ11" s="19">
        <f t="shared" si="4"/>
        <v>4837.5</v>
      </c>
      <c r="AK11" s="19">
        <f t="shared" si="5"/>
        <v>57</v>
      </c>
      <c r="AL11" s="20">
        <f t="shared" si="6"/>
        <v>84.868421052631575</v>
      </c>
    </row>
    <row r="12" spans="1:38" s="1" customFormat="1" x14ac:dyDescent="0.15">
      <c r="A12" s="5">
        <v>9</v>
      </c>
      <c r="B12" s="8" t="s">
        <v>104</v>
      </c>
      <c r="C12" s="8" t="s">
        <v>105</v>
      </c>
      <c r="D12" s="8" t="s">
        <v>46</v>
      </c>
      <c r="E12" s="6">
        <v>92</v>
      </c>
      <c r="F12" s="6">
        <v>70</v>
      </c>
      <c r="G12" s="6">
        <v>96</v>
      </c>
      <c r="H12" s="6">
        <v>90</v>
      </c>
      <c r="I12" s="5">
        <v>84</v>
      </c>
      <c r="J12" s="6">
        <v>93</v>
      </c>
      <c r="K12" s="6">
        <v>89</v>
      </c>
      <c r="L12" s="6">
        <v>82</v>
      </c>
      <c r="M12" s="19">
        <f t="shared" si="7"/>
        <v>2190.5</v>
      </c>
      <c r="N12" s="19">
        <f t="shared" si="0"/>
        <v>25.5</v>
      </c>
      <c r="O12" s="20">
        <f t="shared" si="1"/>
        <v>85.901960784313729</v>
      </c>
      <c r="Q12" s="8" t="s">
        <v>104</v>
      </c>
      <c r="R12" s="8" t="s">
        <v>105</v>
      </c>
      <c r="S12" s="6">
        <v>96</v>
      </c>
      <c r="T12" s="6">
        <v>81</v>
      </c>
      <c r="U12" s="6">
        <v>76</v>
      </c>
      <c r="V12" s="6">
        <v>91</v>
      </c>
      <c r="W12" s="8" t="s">
        <v>54</v>
      </c>
      <c r="X12" s="8" t="s">
        <v>43</v>
      </c>
      <c r="Y12" s="8" t="s">
        <v>43</v>
      </c>
      <c r="Z12" s="8" t="s">
        <v>43</v>
      </c>
      <c r="AA12" s="6">
        <v>92</v>
      </c>
      <c r="AB12" s="6">
        <v>72</v>
      </c>
      <c r="AC12" s="8" t="s">
        <v>54</v>
      </c>
      <c r="AD12" s="6">
        <v>76</v>
      </c>
      <c r="AE12" s="6">
        <v>78</v>
      </c>
      <c r="AF12" s="6">
        <v>74</v>
      </c>
      <c r="AG12" s="19">
        <f t="shared" si="8"/>
        <v>2636</v>
      </c>
      <c r="AH12" s="19">
        <f t="shared" si="2"/>
        <v>31.5</v>
      </c>
      <c r="AI12" s="20">
        <f t="shared" si="3"/>
        <v>83.682539682539684</v>
      </c>
      <c r="AJ12" s="19">
        <f t="shared" si="4"/>
        <v>4826.5</v>
      </c>
      <c r="AK12" s="19">
        <f t="shared" si="5"/>
        <v>57</v>
      </c>
      <c r="AL12" s="20">
        <f t="shared" si="6"/>
        <v>84.675438596491233</v>
      </c>
    </row>
    <row r="13" spans="1:38" s="1" customFormat="1" x14ac:dyDescent="0.15">
      <c r="A13" s="5">
        <v>10</v>
      </c>
      <c r="B13" s="8" t="s">
        <v>123</v>
      </c>
      <c r="C13" s="8" t="s">
        <v>124</v>
      </c>
      <c r="D13" s="8" t="s">
        <v>46</v>
      </c>
      <c r="E13" s="6">
        <v>96</v>
      </c>
      <c r="F13" s="6">
        <v>81</v>
      </c>
      <c r="G13" s="6">
        <v>87</v>
      </c>
      <c r="H13" s="6">
        <v>85</v>
      </c>
      <c r="I13" s="5">
        <v>91</v>
      </c>
      <c r="J13" s="6">
        <v>92</v>
      </c>
      <c r="K13" s="6">
        <v>91</v>
      </c>
      <c r="L13" s="6">
        <v>93</v>
      </c>
      <c r="M13" s="19">
        <f t="shared" si="7"/>
        <v>2224.5</v>
      </c>
      <c r="N13" s="19">
        <f t="shared" si="0"/>
        <v>25.5</v>
      </c>
      <c r="O13" s="20">
        <f t="shared" si="1"/>
        <v>87.235294117647058</v>
      </c>
      <c r="Q13" s="8" t="s">
        <v>123</v>
      </c>
      <c r="R13" s="8" t="s">
        <v>124</v>
      </c>
      <c r="S13" s="6">
        <v>96</v>
      </c>
      <c r="T13" s="6">
        <v>93</v>
      </c>
      <c r="U13" s="6">
        <v>80</v>
      </c>
      <c r="V13" s="6">
        <v>88</v>
      </c>
      <c r="W13" s="8" t="s">
        <v>54</v>
      </c>
      <c r="X13" s="8" t="s">
        <v>43</v>
      </c>
      <c r="Y13" s="8" t="s">
        <v>54</v>
      </c>
      <c r="Z13" s="8" t="s">
        <v>54</v>
      </c>
      <c r="AA13" s="6">
        <v>84</v>
      </c>
      <c r="AB13" s="6">
        <v>69</v>
      </c>
      <c r="AC13" s="8" t="s">
        <v>43</v>
      </c>
      <c r="AD13" s="6">
        <v>61</v>
      </c>
      <c r="AE13" s="6">
        <v>73</v>
      </c>
      <c r="AF13" s="6">
        <v>84</v>
      </c>
      <c r="AG13" s="19">
        <f t="shared" si="8"/>
        <v>2585.5</v>
      </c>
      <c r="AH13" s="19">
        <f t="shared" si="2"/>
        <v>31.5</v>
      </c>
      <c r="AI13" s="20">
        <f t="shared" si="3"/>
        <v>82.079365079365076</v>
      </c>
      <c r="AJ13" s="19">
        <f t="shared" si="4"/>
        <v>4810</v>
      </c>
      <c r="AK13" s="19">
        <f t="shared" si="5"/>
        <v>57</v>
      </c>
      <c r="AL13" s="20">
        <f t="shared" si="6"/>
        <v>84.385964912280699</v>
      </c>
    </row>
    <row r="14" spans="1:38" s="1" customFormat="1" x14ac:dyDescent="0.15">
      <c r="A14" s="5">
        <v>11</v>
      </c>
      <c r="B14" s="8" t="s">
        <v>94</v>
      </c>
      <c r="C14" s="8" t="s">
        <v>95</v>
      </c>
      <c r="D14" s="8" t="s">
        <v>38</v>
      </c>
      <c r="E14" s="6">
        <v>89</v>
      </c>
      <c r="F14" s="6">
        <v>78</v>
      </c>
      <c r="G14" s="6">
        <v>97</v>
      </c>
      <c r="H14" s="6">
        <v>74</v>
      </c>
      <c r="I14" s="5">
        <v>83</v>
      </c>
      <c r="J14" s="6">
        <v>94</v>
      </c>
      <c r="K14" s="6">
        <v>90</v>
      </c>
      <c r="L14" s="6">
        <v>95</v>
      </c>
      <c r="M14" s="19">
        <f t="shared" si="7"/>
        <v>2169</v>
      </c>
      <c r="N14" s="19">
        <f t="shared" si="0"/>
        <v>25.5</v>
      </c>
      <c r="O14" s="20">
        <f t="shared" si="1"/>
        <v>85.058823529411768</v>
      </c>
      <c r="Q14" s="8" t="s">
        <v>94</v>
      </c>
      <c r="R14" s="8" t="s">
        <v>95</v>
      </c>
      <c r="S14" s="6">
        <v>93</v>
      </c>
      <c r="T14" s="6">
        <v>85</v>
      </c>
      <c r="U14" s="6">
        <v>86</v>
      </c>
      <c r="V14" s="6">
        <v>87</v>
      </c>
      <c r="W14" s="8" t="s">
        <v>43</v>
      </c>
      <c r="X14" s="8" t="s">
        <v>43</v>
      </c>
      <c r="Y14" s="8" t="s">
        <v>43</v>
      </c>
      <c r="Z14" s="8" t="s">
        <v>43</v>
      </c>
      <c r="AA14" s="6">
        <v>89</v>
      </c>
      <c r="AB14" s="6">
        <v>82</v>
      </c>
      <c r="AC14" s="8" t="s">
        <v>43</v>
      </c>
      <c r="AD14" s="6">
        <v>71</v>
      </c>
      <c r="AE14" s="6">
        <v>78</v>
      </c>
      <c r="AF14" s="6">
        <v>73</v>
      </c>
      <c r="AG14" s="19">
        <f t="shared" si="8"/>
        <v>2611.5</v>
      </c>
      <c r="AH14" s="19">
        <f t="shared" si="2"/>
        <v>31.5</v>
      </c>
      <c r="AI14" s="20">
        <f t="shared" si="3"/>
        <v>82.904761904761898</v>
      </c>
      <c r="AJ14" s="19">
        <f t="shared" si="4"/>
        <v>4780.5</v>
      </c>
      <c r="AK14" s="19">
        <f t="shared" si="5"/>
        <v>57</v>
      </c>
      <c r="AL14" s="20">
        <f t="shared" si="6"/>
        <v>83.868421052631575</v>
      </c>
    </row>
    <row r="15" spans="1:38" s="1" customFormat="1" x14ac:dyDescent="0.15">
      <c r="A15" s="5">
        <v>12</v>
      </c>
      <c r="B15" s="8" t="s">
        <v>84</v>
      </c>
      <c r="C15" s="8" t="s">
        <v>85</v>
      </c>
      <c r="D15" s="8" t="s">
        <v>38</v>
      </c>
      <c r="E15" s="6">
        <v>92</v>
      </c>
      <c r="F15" s="6">
        <v>87</v>
      </c>
      <c r="G15" s="6">
        <v>80</v>
      </c>
      <c r="H15" s="6">
        <v>68</v>
      </c>
      <c r="I15" s="5">
        <v>85</v>
      </c>
      <c r="J15" s="6">
        <v>78</v>
      </c>
      <c r="K15" s="6">
        <v>63</v>
      </c>
      <c r="L15" s="6">
        <v>93</v>
      </c>
      <c r="M15" s="19">
        <f t="shared" si="7"/>
        <v>2020</v>
      </c>
      <c r="N15" s="19">
        <f t="shared" si="0"/>
        <v>25.5</v>
      </c>
      <c r="O15" s="20">
        <f t="shared" si="1"/>
        <v>79.215686274509807</v>
      </c>
      <c r="Q15" s="8" t="s">
        <v>84</v>
      </c>
      <c r="R15" s="8" t="s">
        <v>85</v>
      </c>
      <c r="S15" s="6">
        <v>93</v>
      </c>
      <c r="T15" s="6">
        <v>84</v>
      </c>
      <c r="U15" s="6">
        <v>84</v>
      </c>
      <c r="V15" s="6">
        <v>89</v>
      </c>
      <c r="W15" s="8" t="s">
        <v>43</v>
      </c>
      <c r="X15" s="8" t="s">
        <v>43</v>
      </c>
      <c r="Y15" s="8" t="s">
        <v>43</v>
      </c>
      <c r="Z15" s="8" t="s">
        <v>43</v>
      </c>
      <c r="AA15" s="6">
        <v>93</v>
      </c>
      <c r="AB15" s="6">
        <v>93</v>
      </c>
      <c r="AC15" s="8" t="s">
        <v>43</v>
      </c>
      <c r="AD15" s="6">
        <v>86</v>
      </c>
      <c r="AE15" s="6">
        <v>85</v>
      </c>
      <c r="AF15" s="6">
        <v>87</v>
      </c>
      <c r="AG15" s="19">
        <f t="shared" si="8"/>
        <v>2755</v>
      </c>
      <c r="AH15" s="19">
        <f t="shared" si="2"/>
        <v>31.5</v>
      </c>
      <c r="AI15" s="20">
        <f t="shared" si="3"/>
        <v>87.460317460317455</v>
      </c>
      <c r="AJ15" s="19">
        <f t="shared" si="4"/>
        <v>4775</v>
      </c>
      <c r="AK15" s="19">
        <f t="shared" si="5"/>
        <v>57</v>
      </c>
      <c r="AL15" s="20">
        <f t="shared" si="6"/>
        <v>83.771929824561397</v>
      </c>
    </row>
    <row r="16" spans="1:38" s="1" customFormat="1" x14ac:dyDescent="0.15">
      <c r="A16" s="5">
        <v>13</v>
      </c>
      <c r="B16" s="8" t="s">
        <v>119</v>
      </c>
      <c r="C16" s="8" t="s">
        <v>120</v>
      </c>
      <c r="D16" s="8" t="s">
        <v>46</v>
      </c>
      <c r="E16" s="6">
        <v>76</v>
      </c>
      <c r="F16" s="6">
        <v>79</v>
      </c>
      <c r="G16" s="6">
        <v>88</v>
      </c>
      <c r="H16" s="6">
        <v>68</v>
      </c>
      <c r="I16" s="5">
        <v>81</v>
      </c>
      <c r="J16" s="6">
        <v>94</v>
      </c>
      <c r="K16" s="6">
        <v>77</v>
      </c>
      <c r="L16" s="6">
        <v>91</v>
      </c>
      <c r="M16" s="19">
        <f t="shared" si="7"/>
        <v>2082</v>
      </c>
      <c r="N16" s="19">
        <f t="shared" si="0"/>
        <v>25.5</v>
      </c>
      <c r="O16" s="20">
        <f t="shared" si="1"/>
        <v>81.647058823529406</v>
      </c>
      <c r="Q16" s="8" t="s">
        <v>119</v>
      </c>
      <c r="R16" s="8" t="s">
        <v>120</v>
      </c>
      <c r="S16" s="6">
        <v>94</v>
      </c>
      <c r="T16" s="6">
        <v>80</v>
      </c>
      <c r="U16" s="6">
        <v>85</v>
      </c>
      <c r="V16" s="6">
        <v>86</v>
      </c>
      <c r="W16" s="8" t="s">
        <v>54</v>
      </c>
      <c r="X16" s="8" t="s">
        <v>43</v>
      </c>
      <c r="Y16" s="8" t="s">
        <v>43</v>
      </c>
      <c r="Z16" s="8" t="s">
        <v>43</v>
      </c>
      <c r="AA16" s="6">
        <v>86</v>
      </c>
      <c r="AB16" s="6">
        <v>93</v>
      </c>
      <c r="AC16" s="8" t="s">
        <v>54</v>
      </c>
      <c r="AD16" s="6">
        <v>68</v>
      </c>
      <c r="AE16" s="6">
        <v>82</v>
      </c>
      <c r="AF16" s="6">
        <v>77</v>
      </c>
      <c r="AG16" s="19">
        <f t="shared" si="8"/>
        <v>2681</v>
      </c>
      <c r="AH16" s="19">
        <f t="shared" si="2"/>
        <v>31.5</v>
      </c>
      <c r="AI16" s="20">
        <f t="shared" si="3"/>
        <v>85.111111111111114</v>
      </c>
      <c r="AJ16" s="19">
        <f t="shared" si="4"/>
        <v>4763</v>
      </c>
      <c r="AK16" s="19">
        <f t="shared" si="5"/>
        <v>57</v>
      </c>
      <c r="AL16" s="20">
        <f t="shared" si="6"/>
        <v>83.561403508771932</v>
      </c>
    </row>
    <row r="17" spans="1:38" s="1" customFormat="1" x14ac:dyDescent="0.15">
      <c r="A17" s="5">
        <v>14</v>
      </c>
      <c r="B17" s="8" t="s">
        <v>112</v>
      </c>
      <c r="C17" s="8" t="s">
        <v>113</v>
      </c>
      <c r="D17" s="8" t="s">
        <v>46</v>
      </c>
      <c r="E17" s="6">
        <v>85</v>
      </c>
      <c r="F17" s="6">
        <v>82</v>
      </c>
      <c r="G17" s="6">
        <v>97</v>
      </c>
      <c r="H17" s="6">
        <v>67</v>
      </c>
      <c r="I17" s="5">
        <v>90</v>
      </c>
      <c r="J17" s="6">
        <v>90</v>
      </c>
      <c r="K17" s="6">
        <v>64</v>
      </c>
      <c r="L17" s="6">
        <v>93</v>
      </c>
      <c r="M17" s="19">
        <f t="shared" si="7"/>
        <v>2147</v>
      </c>
      <c r="N17" s="19">
        <f t="shared" si="0"/>
        <v>25.5</v>
      </c>
      <c r="O17" s="20">
        <f t="shared" si="1"/>
        <v>84.196078431372555</v>
      </c>
      <c r="Q17" s="8" t="s">
        <v>112</v>
      </c>
      <c r="R17" s="8" t="s">
        <v>113</v>
      </c>
      <c r="S17" s="6">
        <v>89</v>
      </c>
      <c r="T17" s="6">
        <v>71</v>
      </c>
      <c r="U17" s="6">
        <v>82</v>
      </c>
      <c r="V17" s="6">
        <v>82</v>
      </c>
      <c r="W17" s="8" t="s">
        <v>43</v>
      </c>
      <c r="X17" s="8" t="s">
        <v>43</v>
      </c>
      <c r="Y17" s="8" t="s">
        <v>43</v>
      </c>
      <c r="Z17" s="8" t="s">
        <v>43</v>
      </c>
      <c r="AA17" s="6">
        <v>81</v>
      </c>
      <c r="AB17" s="6">
        <v>75</v>
      </c>
      <c r="AC17" s="8" t="s">
        <v>54</v>
      </c>
      <c r="AD17" s="6">
        <v>82</v>
      </c>
      <c r="AE17" s="6">
        <v>85</v>
      </c>
      <c r="AF17" s="6">
        <v>84</v>
      </c>
      <c r="AG17" s="19">
        <f t="shared" si="8"/>
        <v>2607</v>
      </c>
      <c r="AH17" s="19">
        <f t="shared" si="2"/>
        <v>31.5</v>
      </c>
      <c r="AI17" s="20">
        <f t="shared" si="3"/>
        <v>82.761904761904759</v>
      </c>
      <c r="AJ17" s="19">
        <f t="shared" si="4"/>
        <v>4754</v>
      </c>
      <c r="AK17" s="19">
        <f t="shared" si="5"/>
        <v>57</v>
      </c>
      <c r="AL17" s="20">
        <f t="shared" si="6"/>
        <v>83.403508771929822</v>
      </c>
    </row>
    <row r="18" spans="1:38" s="1" customFormat="1" x14ac:dyDescent="0.15">
      <c r="A18" s="14">
        <v>15</v>
      </c>
      <c r="B18" s="8" t="s">
        <v>133</v>
      </c>
      <c r="C18" s="8" t="s">
        <v>134</v>
      </c>
      <c r="D18" s="8" t="s">
        <v>46</v>
      </c>
      <c r="E18" s="6">
        <v>70</v>
      </c>
      <c r="F18" s="6">
        <v>72</v>
      </c>
      <c r="G18" s="6">
        <v>85</v>
      </c>
      <c r="H18" s="6">
        <v>66</v>
      </c>
      <c r="I18" s="5">
        <v>88</v>
      </c>
      <c r="J18" s="6">
        <v>95</v>
      </c>
      <c r="K18" s="6">
        <v>83</v>
      </c>
      <c r="L18" s="6">
        <v>98</v>
      </c>
      <c r="M18" s="19">
        <f t="shared" si="7"/>
        <v>2080</v>
      </c>
      <c r="N18" s="19">
        <f t="shared" si="0"/>
        <v>25.5</v>
      </c>
      <c r="O18" s="20">
        <f t="shared" si="1"/>
        <v>81.568627450980387</v>
      </c>
      <c r="Q18" s="8" t="s">
        <v>133</v>
      </c>
      <c r="R18" s="9" t="s">
        <v>134</v>
      </c>
      <c r="S18" s="6">
        <v>98</v>
      </c>
      <c r="T18" s="6">
        <v>81</v>
      </c>
      <c r="U18" s="6">
        <v>87</v>
      </c>
      <c r="V18" s="6">
        <v>93</v>
      </c>
      <c r="W18" s="8" t="s">
        <v>43</v>
      </c>
      <c r="X18" s="8" t="s">
        <v>43</v>
      </c>
      <c r="Y18" s="8" t="s">
        <v>54</v>
      </c>
      <c r="Z18" s="8" t="s">
        <v>43</v>
      </c>
      <c r="AA18" s="6">
        <v>84</v>
      </c>
      <c r="AB18" s="6">
        <v>88</v>
      </c>
      <c r="AC18" s="8" t="s">
        <v>43</v>
      </c>
      <c r="AD18" s="6">
        <v>58</v>
      </c>
      <c r="AE18" s="6">
        <v>82</v>
      </c>
      <c r="AF18" s="6">
        <v>85</v>
      </c>
      <c r="AG18" s="19">
        <f t="shared" si="8"/>
        <v>2641.5</v>
      </c>
      <c r="AH18" s="19">
        <f t="shared" si="2"/>
        <v>31.5</v>
      </c>
      <c r="AI18" s="20">
        <f t="shared" si="3"/>
        <v>83.857142857142861</v>
      </c>
      <c r="AJ18" s="19">
        <f t="shared" si="4"/>
        <v>4721.5</v>
      </c>
      <c r="AK18" s="19">
        <f t="shared" si="5"/>
        <v>57</v>
      </c>
      <c r="AL18" s="20">
        <f t="shared" si="6"/>
        <v>82.833333333333329</v>
      </c>
    </row>
    <row r="19" spans="1:38" s="1" customFormat="1" x14ac:dyDescent="0.15">
      <c r="A19" s="14">
        <v>16</v>
      </c>
      <c r="B19" s="8" t="s">
        <v>96</v>
      </c>
      <c r="C19" s="8" t="s">
        <v>97</v>
      </c>
      <c r="D19" s="8" t="s">
        <v>46</v>
      </c>
      <c r="E19" s="6">
        <v>77</v>
      </c>
      <c r="F19" s="6">
        <v>74</v>
      </c>
      <c r="G19" s="6">
        <v>82</v>
      </c>
      <c r="H19" s="6">
        <v>85</v>
      </c>
      <c r="I19" s="5">
        <v>90</v>
      </c>
      <c r="J19" s="6">
        <v>91</v>
      </c>
      <c r="K19" s="6">
        <v>80</v>
      </c>
      <c r="L19" s="6">
        <v>88</v>
      </c>
      <c r="M19" s="19">
        <f t="shared" si="7"/>
        <v>2108</v>
      </c>
      <c r="N19" s="19">
        <f t="shared" si="0"/>
        <v>25.5</v>
      </c>
      <c r="O19" s="20">
        <f t="shared" si="1"/>
        <v>82.666666666666671</v>
      </c>
      <c r="Q19" s="8" t="s">
        <v>96</v>
      </c>
      <c r="R19" s="9" t="s">
        <v>97</v>
      </c>
      <c r="S19" s="6">
        <v>92</v>
      </c>
      <c r="T19" s="6">
        <v>80</v>
      </c>
      <c r="U19" s="6">
        <v>82</v>
      </c>
      <c r="V19" s="6">
        <v>88</v>
      </c>
      <c r="W19" s="8" t="s">
        <v>54</v>
      </c>
      <c r="X19" s="8" t="s">
        <v>43</v>
      </c>
      <c r="Y19" s="8" t="s">
        <v>54</v>
      </c>
      <c r="Z19" s="8" t="s">
        <v>54</v>
      </c>
      <c r="AA19" s="6">
        <v>86</v>
      </c>
      <c r="AB19" s="6">
        <v>54</v>
      </c>
      <c r="AC19" s="8" t="s">
        <v>43</v>
      </c>
      <c r="AD19" s="6">
        <v>80</v>
      </c>
      <c r="AE19" s="6">
        <v>85</v>
      </c>
      <c r="AF19" s="6">
        <v>81</v>
      </c>
      <c r="AG19" s="19">
        <f t="shared" si="8"/>
        <v>2602</v>
      </c>
      <c r="AH19" s="19">
        <f t="shared" si="2"/>
        <v>31.5</v>
      </c>
      <c r="AI19" s="20">
        <f t="shared" si="3"/>
        <v>82.603174603174608</v>
      </c>
      <c r="AJ19" s="19">
        <f t="shared" si="4"/>
        <v>4710</v>
      </c>
      <c r="AK19" s="19">
        <f t="shared" si="5"/>
        <v>57</v>
      </c>
      <c r="AL19" s="20">
        <f t="shared" si="6"/>
        <v>82.631578947368425</v>
      </c>
    </row>
    <row r="20" spans="1:38" s="1" customFormat="1" x14ac:dyDescent="0.15">
      <c r="A20" s="5">
        <v>17</v>
      </c>
      <c r="B20" s="8" t="s">
        <v>131</v>
      </c>
      <c r="C20" s="8" t="s">
        <v>132</v>
      </c>
      <c r="D20" s="8" t="s">
        <v>46</v>
      </c>
      <c r="E20" s="6">
        <v>92</v>
      </c>
      <c r="F20" s="6">
        <v>77</v>
      </c>
      <c r="G20" s="6">
        <v>94</v>
      </c>
      <c r="H20" s="6">
        <v>71</v>
      </c>
      <c r="I20" s="5">
        <v>85</v>
      </c>
      <c r="J20" s="6">
        <v>92</v>
      </c>
      <c r="K20" s="6">
        <v>68</v>
      </c>
      <c r="L20" s="6">
        <v>88</v>
      </c>
      <c r="M20" s="19">
        <f t="shared" si="7"/>
        <v>2129</v>
      </c>
      <c r="N20" s="19">
        <f t="shared" si="0"/>
        <v>25.5</v>
      </c>
      <c r="O20" s="20">
        <f t="shared" si="1"/>
        <v>83.490196078431367</v>
      </c>
      <c r="Q20" s="8" t="s">
        <v>131</v>
      </c>
      <c r="R20" s="8" t="s">
        <v>132</v>
      </c>
      <c r="S20" s="6">
        <v>93</v>
      </c>
      <c r="T20" s="6">
        <v>83</v>
      </c>
      <c r="U20" s="6">
        <v>79</v>
      </c>
      <c r="V20" s="6">
        <v>87</v>
      </c>
      <c r="W20" s="8" t="s">
        <v>43</v>
      </c>
      <c r="X20" s="8" t="s">
        <v>43</v>
      </c>
      <c r="Y20" s="8" t="s">
        <v>43</v>
      </c>
      <c r="Z20" s="8" t="s">
        <v>43</v>
      </c>
      <c r="AA20" s="6">
        <v>85</v>
      </c>
      <c r="AB20" s="6">
        <v>77</v>
      </c>
      <c r="AC20" s="8" t="s">
        <v>54</v>
      </c>
      <c r="AD20" s="6">
        <v>64</v>
      </c>
      <c r="AE20" s="6">
        <v>77</v>
      </c>
      <c r="AF20" s="6">
        <v>83</v>
      </c>
      <c r="AG20" s="19">
        <f t="shared" si="8"/>
        <v>2577</v>
      </c>
      <c r="AH20" s="19">
        <f t="shared" si="2"/>
        <v>31.5</v>
      </c>
      <c r="AI20" s="20">
        <f t="shared" si="3"/>
        <v>81.80952380952381</v>
      </c>
      <c r="AJ20" s="19">
        <f t="shared" si="4"/>
        <v>4706</v>
      </c>
      <c r="AK20" s="19">
        <f t="shared" si="5"/>
        <v>57</v>
      </c>
      <c r="AL20" s="20">
        <f t="shared" si="6"/>
        <v>82.561403508771932</v>
      </c>
    </row>
    <row r="21" spans="1:38" s="1" customFormat="1" x14ac:dyDescent="0.15">
      <c r="A21" s="5">
        <v>18</v>
      </c>
      <c r="B21" s="8" t="s">
        <v>100</v>
      </c>
      <c r="C21" s="8" t="s">
        <v>101</v>
      </c>
      <c r="D21" s="8" t="s">
        <v>43</v>
      </c>
      <c r="E21" s="6">
        <v>86</v>
      </c>
      <c r="F21" s="6">
        <v>79</v>
      </c>
      <c r="G21" s="6">
        <v>90</v>
      </c>
      <c r="H21" s="6">
        <v>80</v>
      </c>
      <c r="I21" s="5">
        <v>89</v>
      </c>
      <c r="J21" s="6">
        <v>78</v>
      </c>
      <c r="K21" s="6">
        <v>75</v>
      </c>
      <c r="L21" s="6">
        <v>89</v>
      </c>
      <c r="M21" s="19">
        <f t="shared" si="7"/>
        <v>2145</v>
      </c>
      <c r="N21" s="19">
        <f t="shared" si="0"/>
        <v>25.5</v>
      </c>
      <c r="O21" s="20">
        <f t="shared" si="1"/>
        <v>84.117647058823536</v>
      </c>
      <c r="Q21" s="8" t="s">
        <v>100</v>
      </c>
      <c r="R21" s="8" t="s">
        <v>101</v>
      </c>
      <c r="S21" s="6">
        <v>86</v>
      </c>
      <c r="T21" s="6">
        <v>80</v>
      </c>
      <c r="U21" s="6">
        <v>79</v>
      </c>
      <c r="V21" s="6">
        <v>76</v>
      </c>
      <c r="W21" s="8" t="s">
        <v>43</v>
      </c>
      <c r="X21" s="8" t="s">
        <v>43</v>
      </c>
      <c r="Y21" s="8" t="s">
        <v>43</v>
      </c>
      <c r="Z21" s="8" t="s">
        <v>43</v>
      </c>
      <c r="AA21" s="6">
        <v>83</v>
      </c>
      <c r="AB21" s="6">
        <v>85</v>
      </c>
      <c r="AC21" s="8" t="s">
        <v>54</v>
      </c>
      <c r="AD21" s="6">
        <v>72</v>
      </c>
      <c r="AE21" s="6">
        <v>75</v>
      </c>
      <c r="AF21" s="6">
        <v>76</v>
      </c>
      <c r="AG21" s="19">
        <f t="shared" si="8"/>
        <v>2556.5</v>
      </c>
      <c r="AH21" s="19">
        <f t="shared" si="2"/>
        <v>31.5</v>
      </c>
      <c r="AI21" s="20">
        <f t="shared" si="3"/>
        <v>81.158730158730165</v>
      </c>
      <c r="AJ21" s="19">
        <f t="shared" si="4"/>
        <v>4701.5</v>
      </c>
      <c r="AK21" s="19">
        <f t="shared" si="5"/>
        <v>57</v>
      </c>
      <c r="AL21" s="20">
        <f t="shared" si="6"/>
        <v>82.482456140350877</v>
      </c>
    </row>
    <row r="22" spans="1:38" s="1" customFormat="1" x14ac:dyDescent="0.15">
      <c r="A22" s="5">
        <v>19</v>
      </c>
      <c r="B22" s="8" t="s">
        <v>110</v>
      </c>
      <c r="C22" s="8" t="s">
        <v>111</v>
      </c>
      <c r="D22" s="8" t="s">
        <v>43</v>
      </c>
      <c r="E22" s="6">
        <v>77</v>
      </c>
      <c r="F22" s="6">
        <v>80</v>
      </c>
      <c r="G22" s="6">
        <v>90</v>
      </c>
      <c r="H22" s="6">
        <v>66</v>
      </c>
      <c r="I22" s="5">
        <v>90</v>
      </c>
      <c r="J22" s="6">
        <v>92</v>
      </c>
      <c r="K22" s="6">
        <v>89</v>
      </c>
      <c r="L22" s="6">
        <v>91</v>
      </c>
      <c r="M22" s="19">
        <f t="shared" si="7"/>
        <v>2159</v>
      </c>
      <c r="N22" s="19">
        <f t="shared" si="0"/>
        <v>25.5</v>
      </c>
      <c r="O22" s="20">
        <f t="shared" si="1"/>
        <v>84.666666666666671</v>
      </c>
      <c r="Q22" s="8" t="s">
        <v>110</v>
      </c>
      <c r="R22" s="8" t="s">
        <v>111</v>
      </c>
      <c r="S22" s="6">
        <v>85</v>
      </c>
      <c r="T22" s="6">
        <v>82</v>
      </c>
      <c r="U22" s="6">
        <v>78</v>
      </c>
      <c r="V22" s="6">
        <v>79</v>
      </c>
      <c r="W22" s="8" t="s">
        <v>43</v>
      </c>
      <c r="X22" s="8" t="s">
        <v>43</v>
      </c>
      <c r="Y22" s="8" t="s">
        <v>43</v>
      </c>
      <c r="Z22" s="8" t="s">
        <v>43</v>
      </c>
      <c r="AA22" s="6">
        <v>85</v>
      </c>
      <c r="AB22" s="6">
        <v>79</v>
      </c>
      <c r="AC22" s="8" t="s">
        <v>43</v>
      </c>
      <c r="AD22" s="6">
        <v>69</v>
      </c>
      <c r="AE22" s="6">
        <v>91</v>
      </c>
      <c r="AF22" s="6">
        <v>71</v>
      </c>
      <c r="AG22" s="19">
        <f t="shared" si="8"/>
        <v>2541.5</v>
      </c>
      <c r="AH22" s="19">
        <f t="shared" si="2"/>
        <v>31.5</v>
      </c>
      <c r="AI22" s="20">
        <f t="shared" si="3"/>
        <v>80.682539682539684</v>
      </c>
      <c r="AJ22" s="19">
        <f t="shared" si="4"/>
        <v>4700.5</v>
      </c>
      <c r="AK22" s="19">
        <f t="shared" si="5"/>
        <v>57</v>
      </c>
      <c r="AL22" s="20">
        <f t="shared" si="6"/>
        <v>82.464912280701753</v>
      </c>
    </row>
    <row r="23" spans="1:38" s="1" customFormat="1" x14ac:dyDescent="0.15">
      <c r="A23" s="5">
        <v>20</v>
      </c>
      <c r="B23" s="8" t="s">
        <v>98</v>
      </c>
      <c r="C23" s="8" t="s">
        <v>99</v>
      </c>
      <c r="D23" s="8" t="s">
        <v>46</v>
      </c>
      <c r="E23" s="6">
        <v>75</v>
      </c>
      <c r="F23" s="6">
        <v>79</v>
      </c>
      <c r="G23" s="6">
        <v>95</v>
      </c>
      <c r="H23" s="6">
        <v>69</v>
      </c>
      <c r="I23" s="5">
        <v>83</v>
      </c>
      <c r="J23" s="6">
        <v>85</v>
      </c>
      <c r="K23" s="6">
        <v>68</v>
      </c>
      <c r="L23" s="6">
        <v>95</v>
      </c>
      <c r="M23" s="19">
        <f t="shared" si="7"/>
        <v>2090</v>
      </c>
      <c r="N23" s="19">
        <f t="shared" si="0"/>
        <v>25.5</v>
      </c>
      <c r="O23" s="20">
        <f t="shared" si="1"/>
        <v>81.960784313725483</v>
      </c>
      <c r="Q23" s="8" t="s">
        <v>98</v>
      </c>
      <c r="R23" s="8" t="s">
        <v>99</v>
      </c>
      <c r="S23" s="6">
        <v>96</v>
      </c>
      <c r="T23" s="6">
        <v>68</v>
      </c>
      <c r="U23" s="6">
        <v>79</v>
      </c>
      <c r="V23" s="6">
        <v>88</v>
      </c>
      <c r="W23" s="8" t="s">
        <v>43</v>
      </c>
      <c r="X23" s="8" t="s">
        <v>43</v>
      </c>
      <c r="Y23" s="8" t="s">
        <v>54</v>
      </c>
      <c r="Z23" s="8" t="s">
        <v>43</v>
      </c>
      <c r="AA23" s="6">
        <v>79</v>
      </c>
      <c r="AB23" s="6">
        <v>93</v>
      </c>
      <c r="AC23" s="8" t="s">
        <v>43</v>
      </c>
      <c r="AD23" s="6">
        <v>68</v>
      </c>
      <c r="AE23" s="6">
        <v>83</v>
      </c>
      <c r="AF23" s="6">
        <v>75</v>
      </c>
      <c r="AG23" s="19">
        <f t="shared" si="8"/>
        <v>2603.5</v>
      </c>
      <c r="AH23" s="19">
        <f t="shared" si="2"/>
        <v>31.5</v>
      </c>
      <c r="AI23" s="20">
        <f t="shared" si="3"/>
        <v>82.650793650793645</v>
      </c>
      <c r="AJ23" s="19">
        <f t="shared" si="4"/>
        <v>4693.5</v>
      </c>
      <c r="AK23" s="19">
        <f t="shared" si="5"/>
        <v>57</v>
      </c>
      <c r="AL23" s="20">
        <f t="shared" si="6"/>
        <v>82.34210526315789</v>
      </c>
    </row>
    <row r="24" spans="1:38" s="1" customFormat="1" x14ac:dyDescent="0.15">
      <c r="A24" s="5">
        <v>21</v>
      </c>
      <c r="B24" s="8" t="s">
        <v>76</v>
      </c>
      <c r="C24" s="8" t="s">
        <v>77</v>
      </c>
      <c r="D24" s="8" t="s">
        <v>38</v>
      </c>
      <c r="E24" s="6">
        <v>94</v>
      </c>
      <c r="F24" s="6">
        <v>77</v>
      </c>
      <c r="G24" s="6">
        <v>92</v>
      </c>
      <c r="H24" s="6">
        <v>80</v>
      </c>
      <c r="I24" s="5">
        <v>85</v>
      </c>
      <c r="J24" s="6">
        <v>82</v>
      </c>
      <c r="K24" s="6">
        <v>75</v>
      </c>
      <c r="L24" s="6">
        <v>92</v>
      </c>
      <c r="M24" s="19">
        <f t="shared" si="7"/>
        <v>2111.5</v>
      </c>
      <c r="N24" s="19">
        <f t="shared" si="0"/>
        <v>25.5</v>
      </c>
      <c r="O24" s="20">
        <f t="shared" si="1"/>
        <v>82.803921568627445</v>
      </c>
      <c r="Q24" s="8" t="s">
        <v>76</v>
      </c>
      <c r="R24" s="8" t="s">
        <v>77</v>
      </c>
      <c r="S24" s="6">
        <v>95</v>
      </c>
      <c r="T24" s="6">
        <v>84</v>
      </c>
      <c r="U24" s="6">
        <v>69</v>
      </c>
      <c r="V24" s="6">
        <v>83</v>
      </c>
      <c r="W24" s="8" t="s">
        <v>43</v>
      </c>
      <c r="X24" s="8" t="s">
        <v>43</v>
      </c>
      <c r="Y24" s="8" t="s">
        <v>43</v>
      </c>
      <c r="Z24" s="8" t="s">
        <v>43</v>
      </c>
      <c r="AA24" s="6">
        <v>79</v>
      </c>
      <c r="AB24" s="6">
        <v>93</v>
      </c>
      <c r="AC24" s="8" t="s">
        <v>43</v>
      </c>
      <c r="AD24" s="6">
        <v>66</v>
      </c>
      <c r="AE24" s="6">
        <v>82</v>
      </c>
      <c r="AF24" s="6">
        <v>82</v>
      </c>
      <c r="AG24" s="19">
        <f t="shared" si="8"/>
        <v>2578.5</v>
      </c>
      <c r="AH24" s="19">
        <f t="shared" si="2"/>
        <v>31.5</v>
      </c>
      <c r="AI24" s="20">
        <f t="shared" si="3"/>
        <v>81.857142857142861</v>
      </c>
      <c r="AJ24" s="19">
        <f t="shared" si="4"/>
        <v>4690</v>
      </c>
      <c r="AK24" s="19">
        <f t="shared" si="5"/>
        <v>57</v>
      </c>
      <c r="AL24" s="20">
        <f t="shared" si="6"/>
        <v>82.280701754385959</v>
      </c>
    </row>
    <row r="25" spans="1:38" s="1" customFormat="1" x14ac:dyDescent="0.15">
      <c r="A25" s="5">
        <v>22</v>
      </c>
      <c r="B25" s="8" t="s">
        <v>92</v>
      </c>
      <c r="C25" s="8" t="s">
        <v>93</v>
      </c>
      <c r="D25" s="8" t="s">
        <v>46</v>
      </c>
      <c r="E25" s="6">
        <v>83</v>
      </c>
      <c r="F25" s="6">
        <v>74</v>
      </c>
      <c r="G25" s="6">
        <v>92</v>
      </c>
      <c r="H25" s="6">
        <v>67</v>
      </c>
      <c r="I25" s="5">
        <v>83</v>
      </c>
      <c r="J25" s="6">
        <v>96</v>
      </c>
      <c r="K25" s="6">
        <v>77</v>
      </c>
      <c r="L25" s="6">
        <v>79</v>
      </c>
      <c r="M25" s="19">
        <f t="shared" si="7"/>
        <v>2078</v>
      </c>
      <c r="N25" s="19">
        <f t="shared" si="0"/>
        <v>25.5</v>
      </c>
      <c r="O25" s="20">
        <f t="shared" si="1"/>
        <v>81.490196078431367</v>
      </c>
      <c r="Q25" s="8" t="s">
        <v>92</v>
      </c>
      <c r="R25" s="8" t="s">
        <v>93</v>
      </c>
      <c r="S25" s="6">
        <v>89</v>
      </c>
      <c r="T25" s="6">
        <v>89</v>
      </c>
      <c r="U25" s="6">
        <v>74</v>
      </c>
      <c r="V25" s="6">
        <v>91</v>
      </c>
      <c r="W25" s="8" t="s">
        <v>43</v>
      </c>
      <c r="X25" s="8" t="s">
        <v>43</v>
      </c>
      <c r="Y25" s="8" t="s">
        <v>43</v>
      </c>
      <c r="Z25" s="8" t="s">
        <v>43</v>
      </c>
      <c r="AA25" s="6">
        <v>83</v>
      </c>
      <c r="AB25" s="6">
        <v>93</v>
      </c>
      <c r="AC25" s="8" t="s">
        <v>43</v>
      </c>
      <c r="AD25" s="6">
        <v>63</v>
      </c>
      <c r="AE25" s="6">
        <v>63</v>
      </c>
      <c r="AF25" s="6">
        <v>86</v>
      </c>
      <c r="AG25" s="19">
        <f t="shared" si="8"/>
        <v>2587</v>
      </c>
      <c r="AH25" s="19">
        <f t="shared" si="2"/>
        <v>31.5</v>
      </c>
      <c r="AI25" s="20">
        <f t="shared" si="3"/>
        <v>82.126984126984127</v>
      </c>
      <c r="AJ25" s="19">
        <f t="shared" si="4"/>
        <v>4665</v>
      </c>
      <c r="AK25" s="19">
        <f t="shared" si="5"/>
        <v>57</v>
      </c>
      <c r="AL25" s="20">
        <f t="shared" si="6"/>
        <v>81.84210526315789</v>
      </c>
    </row>
    <row r="26" spans="1:38" s="1" customFormat="1" x14ac:dyDescent="0.15">
      <c r="A26" s="14">
        <v>23</v>
      </c>
      <c r="B26" s="8" t="s">
        <v>74</v>
      </c>
      <c r="C26" s="8" t="s">
        <v>75</v>
      </c>
      <c r="D26" s="8" t="s">
        <v>38</v>
      </c>
      <c r="E26" s="6">
        <v>86</v>
      </c>
      <c r="F26" s="6">
        <v>82</v>
      </c>
      <c r="G26" s="6">
        <v>89</v>
      </c>
      <c r="H26" s="6">
        <v>74</v>
      </c>
      <c r="I26" s="5">
        <v>85</v>
      </c>
      <c r="J26" s="6">
        <v>78</v>
      </c>
      <c r="K26" s="6">
        <v>83</v>
      </c>
      <c r="L26" s="6">
        <v>85</v>
      </c>
      <c r="M26" s="19">
        <f t="shared" si="7"/>
        <v>2061.5</v>
      </c>
      <c r="N26" s="19">
        <f t="shared" si="0"/>
        <v>25.5</v>
      </c>
      <c r="O26" s="20">
        <f t="shared" si="1"/>
        <v>80.843137254901961</v>
      </c>
      <c r="Q26" s="8" t="s">
        <v>74</v>
      </c>
      <c r="R26" s="9" t="s">
        <v>75</v>
      </c>
      <c r="S26" s="6">
        <v>93</v>
      </c>
      <c r="T26" s="6">
        <v>95</v>
      </c>
      <c r="U26" s="6">
        <v>64</v>
      </c>
      <c r="V26" s="6">
        <v>93</v>
      </c>
      <c r="W26" s="8" t="s">
        <v>54</v>
      </c>
      <c r="X26" s="8" t="s">
        <v>43</v>
      </c>
      <c r="Y26" s="8" t="s">
        <v>43</v>
      </c>
      <c r="Z26" s="8" t="s">
        <v>43</v>
      </c>
      <c r="AA26" s="6">
        <v>84</v>
      </c>
      <c r="AB26" s="6">
        <v>87</v>
      </c>
      <c r="AC26" s="8" t="s">
        <v>54</v>
      </c>
      <c r="AD26" s="6">
        <v>59</v>
      </c>
      <c r="AE26" s="6">
        <v>62</v>
      </c>
      <c r="AF26" s="6">
        <v>87</v>
      </c>
      <c r="AG26" s="19">
        <f t="shared" si="8"/>
        <v>2596.5</v>
      </c>
      <c r="AH26" s="19">
        <f t="shared" si="2"/>
        <v>31.5</v>
      </c>
      <c r="AI26" s="20">
        <f t="shared" si="3"/>
        <v>82.428571428571431</v>
      </c>
      <c r="AJ26" s="19">
        <f t="shared" si="4"/>
        <v>4658</v>
      </c>
      <c r="AK26" s="19">
        <f t="shared" si="5"/>
        <v>57</v>
      </c>
      <c r="AL26" s="20">
        <f t="shared" si="6"/>
        <v>81.719298245614041</v>
      </c>
    </row>
    <row r="27" spans="1:38" s="1" customFormat="1" x14ac:dyDescent="0.15">
      <c r="A27" s="5">
        <v>24</v>
      </c>
      <c r="B27" s="8" t="s">
        <v>127</v>
      </c>
      <c r="C27" s="8" t="s">
        <v>128</v>
      </c>
      <c r="D27" s="8" t="s">
        <v>46</v>
      </c>
      <c r="E27" s="6">
        <v>85</v>
      </c>
      <c r="F27" s="6">
        <v>76</v>
      </c>
      <c r="G27" s="6">
        <v>83</v>
      </c>
      <c r="H27" s="6">
        <v>81</v>
      </c>
      <c r="I27" s="5">
        <v>90</v>
      </c>
      <c r="J27" s="6">
        <v>73</v>
      </c>
      <c r="K27" s="6">
        <v>79</v>
      </c>
      <c r="L27" s="6">
        <v>80</v>
      </c>
      <c r="M27" s="19">
        <f t="shared" si="7"/>
        <v>2047</v>
      </c>
      <c r="N27" s="19">
        <f t="shared" si="0"/>
        <v>25.5</v>
      </c>
      <c r="O27" s="20">
        <f t="shared" si="1"/>
        <v>80.274509803921575</v>
      </c>
      <c r="Q27" s="8" t="s">
        <v>127</v>
      </c>
      <c r="R27" s="8" t="s">
        <v>128</v>
      </c>
      <c r="S27" s="6">
        <v>95</v>
      </c>
      <c r="T27" s="6">
        <v>85</v>
      </c>
      <c r="U27" s="6">
        <v>96</v>
      </c>
      <c r="V27" s="6">
        <v>83</v>
      </c>
      <c r="W27" s="8" t="s">
        <v>43</v>
      </c>
      <c r="X27" s="8" t="s">
        <v>43</v>
      </c>
      <c r="Y27" s="8" t="s">
        <v>54</v>
      </c>
      <c r="Z27" s="8" t="s">
        <v>43</v>
      </c>
      <c r="AA27" s="6">
        <v>85</v>
      </c>
      <c r="AB27" s="6">
        <v>63</v>
      </c>
      <c r="AC27" s="8" t="s">
        <v>54</v>
      </c>
      <c r="AD27" s="6">
        <v>70</v>
      </c>
      <c r="AE27" s="6">
        <v>83</v>
      </c>
      <c r="AF27" s="6">
        <v>82</v>
      </c>
      <c r="AG27" s="19">
        <f t="shared" si="8"/>
        <v>2603.5</v>
      </c>
      <c r="AH27" s="19">
        <f t="shared" si="2"/>
        <v>31.5</v>
      </c>
      <c r="AI27" s="20">
        <f t="shared" si="3"/>
        <v>82.650793650793645</v>
      </c>
      <c r="AJ27" s="19">
        <f t="shared" si="4"/>
        <v>4650.5</v>
      </c>
      <c r="AK27" s="19">
        <f t="shared" si="5"/>
        <v>57</v>
      </c>
      <c r="AL27" s="20">
        <f t="shared" si="6"/>
        <v>81.587719298245617</v>
      </c>
    </row>
    <row r="28" spans="1:38" s="1" customFormat="1" x14ac:dyDescent="0.15">
      <c r="A28" s="5">
        <v>25</v>
      </c>
      <c r="B28" s="8" t="s">
        <v>125</v>
      </c>
      <c r="C28" s="8" t="s">
        <v>126</v>
      </c>
      <c r="D28" s="8" t="s">
        <v>46</v>
      </c>
      <c r="E28" s="6">
        <v>88</v>
      </c>
      <c r="F28" s="6">
        <v>80</v>
      </c>
      <c r="G28" s="6">
        <v>88</v>
      </c>
      <c r="H28" s="6">
        <v>81</v>
      </c>
      <c r="I28" s="5">
        <v>90</v>
      </c>
      <c r="J28" s="6">
        <v>86</v>
      </c>
      <c r="K28" s="6">
        <v>70</v>
      </c>
      <c r="L28" s="6">
        <v>90</v>
      </c>
      <c r="M28" s="19">
        <f t="shared" si="7"/>
        <v>2138</v>
      </c>
      <c r="N28" s="19">
        <f t="shared" si="0"/>
        <v>25.5</v>
      </c>
      <c r="O28" s="20">
        <f t="shared" si="1"/>
        <v>83.843137254901961</v>
      </c>
      <c r="Q28" s="8" t="s">
        <v>125</v>
      </c>
      <c r="R28" s="8" t="s">
        <v>126</v>
      </c>
      <c r="S28" s="6">
        <v>90</v>
      </c>
      <c r="T28" s="6">
        <v>82</v>
      </c>
      <c r="U28" s="6">
        <v>77</v>
      </c>
      <c r="V28" s="6">
        <v>80</v>
      </c>
      <c r="W28" s="8" t="s">
        <v>43</v>
      </c>
      <c r="X28" s="8" t="s">
        <v>43</v>
      </c>
      <c r="Y28" s="8" t="s">
        <v>43</v>
      </c>
      <c r="Z28" s="8" t="s">
        <v>43</v>
      </c>
      <c r="AA28" s="6">
        <v>67</v>
      </c>
      <c r="AB28" s="6">
        <v>72</v>
      </c>
      <c r="AC28" s="8" t="s">
        <v>54</v>
      </c>
      <c r="AD28" s="6">
        <v>77</v>
      </c>
      <c r="AE28" s="6">
        <v>76</v>
      </c>
      <c r="AF28" s="6">
        <v>74</v>
      </c>
      <c r="AG28" s="19">
        <f t="shared" si="8"/>
        <v>2504.5</v>
      </c>
      <c r="AH28" s="19">
        <f t="shared" si="2"/>
        <v>31.5</v>
      </c>
      <c r="AI28" s="20">
        <f t="shared" si="3"/>
        <v>79.507936507936506</v>
      </c>
      <c r="AJ28" s="19">
        <f t="shared" si="4"/>
        <v>4642.5</v>
      </c>
      <c r="AK28" s="19">
        <f t="shared" si="5"/>
        <v>57</v>
      </c>
      <c r="AL28" s="20">
        <f t="shared" si="6"/>
        <v>81.44736842105263</v>
      </c>
    </row>
    <row r="29" spans="1:38" s="1" customFormat="1" x14ac:dyDescent="0.15">
      <c r="A29" s="5">
        <v>26</v>
      </c>
      <c r="B29" s="8" t="s">
        <v>129</v>
      </c>
      <c r="C29" s="8" t="s">
        <v>130</v>
      </c>
      <c r="D29" s="8" t="s">
        <v>38</v>
      </c>
      <c r="E29" s="6">
        <v>85</v>
      </c>
      <c r="F29" s="6">
        <v>74</v>
      </c>
      <c r="G29" s="6">
        <v>85</v>
      </c>
      <c r="H29" s="6">
        <v>77</v>
      </c>
      <c r="I29" s="5">
        <v>84</v>
      </c>
      <c r="J29" s="6">
        <v>85</v>
      </c>
      <c r="K29" s="6">
        <v>91</v>
      </c>
      <c r="L29" s="6">
        <v>67</v>
      </c>
      <c r="M29" s="19">
        <f t="shared" si="7"/>
        <v>2011.5</v>
      </c>
      <c r="N29" s="19">
        <f t="shared" si="0"/>
        <v>25.5</v>
      </c>
      <c r="O29" s="20">
        <f t="shared" si="1"/>
        <v>78.882352941176464</v>
      </c>
      <c r="Q29" s="8" t="s">
        <v>129</v>
      </c>
      <c r="R29" s="8" t="s">
        <v>130</v>
      </c>
      <c r="S29" s="6">
        <v>88</v>
      </c>
      <c r="T29" s="6">
        <v>79</v>
      </c>
      <c r="U29" s="6">
        <v>70</v>
      </c>
      <c r="V29" s="6">
        <v>72</v>
      </c>
      <c r="W29" s="8" t="s">
        <v>43</v>
      </c>
      <c r="X29" s="8" t="s">
        <v>43</v>
      </c>
      <c r="Y29" s="8" t="s">
        <v>43</v>
      </c>
      <c r="Z29" s="8" t="s">
        <v>43</v>
      </c>
      <c r="AA29" s="6">
        <v>80</v>
      </c>
      <c r="AB29" s="6">
        <v>77</v>
      </c>
      <c r="AC29" s="8" t="s">
        <v>54</v>
      </c>
      <c r="AD29" s="6">
        <v>75</v>
      </c>
      <c r="AE29" s="6">
        <v>84</v>
      </c>
      <c r="AF29" s="6">
        <v>74</v>
      </c>
      <c r="AG29" s="19">
        <f t="shared" si="8"/>
        <v>2510.5</v>
      </c>
      <c r="AH29" s="19">
        <f t="shared" si="2"/>
        <v>31.5</v>
      </c>
      <c r="AI29" s="20">
        <f t="shared" si="3"/>
        <v>79.698412698412696</v>
      </c>
      <c r="AJ29" s="19">
        <f t="shared" si="4"/>
        <v>4522</v>
      </c>
      <c r="AK29" s="19">
        <f t="shared" si="5"/>
        <v>57</v>
      </c>
      <c r="AL29" s="20">
        <f t="shared" si="6"/>
        <v>79.333333333333329</v>
      </c>
    </row>
    <row r="30" spans="1:38" s="1" customFormat="1" x14ac:dyDescent="0.15">
      <c r="A30" s="5">
        <v>27</v>
      </c>
      <c r="B30" s="8" t="s">
        <v>58</v>
      </c>
      <c r="C30" s="8" t="s">
        <v>59</v>
      </c>
      <c r="D30" s="8" t="s">
        <v>46</v>
      </c>
      <c r="E30" s="6">
        <v>79</v>
      </c>
      <c r="F30" s="6">
        <v>73</v>
      </c>
      <c r="G30" s="6">
        <v>84</v>
      </c>
      <c r="H30" s="6">
        <v>73</v>
      </c>
      <c r="I30" s="5">
        <v>75</v>
      </c>
      <c r="J30" s="6">
        <v>84</v>
      </c>
      <c r="K30" s="6">
        <v>85</v>
      </c>
      <c r="L30" s="6">
        <v>79</v>
      </c>
      <c r="M30" s="19">
        <f t="shared" si="7"/>
        <v>2001</v>
      </c>
      <c r="N30" s="19">
        <f t="shared" si="0"/>
        <v>25.5</v>
      </c>
      <c r="O30" s="20">
        <f t="shared" si="1"/>
        <v>78.470588235294116</v>
      </c>
      <c r="Q30" s="8" t="s">
        <v>58</v>
      </c>
      <c r="R30" s="8" t="s">
        <v>59</v>
      </c>
      <c r="S30" s="6">
        <v>85</v>
      </c>
      <c r="T30" s="6">
        <v>73</v>
      </c>
      <c r="U30" s="6">
        <v>78</v>
      </c>
      <c r="V30" s="6">
        <v>72</v>
      </c>
      <c r="W30" s="8" t="s">
        <v>43</v>
      </c>
      <c r="X30" s="8" t="s">
        <v>43</v>
      </c>
      <c r="Y30" s="8" t="s">
        <v>54</v>
      </c>
      <c r="Z30" s="8" t="s">
        <v>43</v>
      </c>
      <c r="AA30" s="6">
        <v>83</v>
      </c>
      <c r="AB30" s="6">
        <v>86</v>
      </c>
      <c r="AC30" s="8" t="s">
        <v>43</v>
      </c>
      <c r="AD30" s="6">
        <v>61</v>
      </c>
      <c r="AE30" s="6">
        <v>74</v>
      </c>
      <c r="AF30" s="6">
        <v>70</v>
      </c>
      <c r="AG30" s="19">
        <f t="shared" si="8"/>
        <v>2469</v>
      </c>
      <c r="AH30" s="19">
        <f t="shared" si="2"/>
        <v>31.5</v>
      </c>
      <c r="AI30" s="20">
        <f t="shared" si="3"/>
        <v>78.38095238095238</v>
      </c>
      <c r="AJ30" s="19">
        <f t="shared" si="4"/>
        <v>4470</v>
      </c>
      <c r="AK30" s="19">
        <f t="shared" si="5"/>
        <v>57</v>
      </c>
      <c r="AL30" s="20">
        <f t="shared" si="6"/>
        <v>78.421052631578945</v>
      </c>
    </row>
    <row r="31" spans="1:38" s="1" customFormat="1" x14ac:dyDescent="0.15">
      <c r="A31" s="5">
        <v>28</v>
      </c>
      <c r="B31" s="8" t="s">
        <v>121</v>
      </c>
      <c r="C31" s="8" t="s">
        <v>122</v>
      </c>
      <c r="D31" s="8" t="s">
        <v>38</v>
      </c>
      <c r="E31" s="6">
        <v>94</v>
      </c>
      <c r="F31" s="6">
        <v>75</v>
      </c>
      <c r="G31" s="6">
        <v>84</v>
      </c>
      <c r="H31" s="6">
        <v>68</v>
      </c>
      <c r="I31" s="5">
        <v>85</v>
      </c>
      <c r="J31" s="6">
        <v>71</v>
      </c>
      <c r="K31" s="6">
        <v>78</v>
      </c>
      <c r="L31" s="6">
        <v>68</v>
      </c>
      <c r="M31" s="19">
        <f t="shared" si="7"/>
        <v>1945</v>
      </c>
      <c r="N31" s="19">
        <f t="shared" si="0"/>
        <v>25.5</v>
      </c>
      <c r="O31" s="20">
        <f t="shared" si="1"/>
        <v>76.274509803921575</v>
      </c>
      <c r="Q31" s="8" t="s">
        <v>121</v>
      </c>
      <c r="R31" s="8" t="s">
        <v>122</v>
      </c>
      <c r="S31" s="6">
        <v>91</v>
      </c>
      <c r="T31" s="6">
        <v>85</v>
      </c>
      <c r="U31" s="6">
        <v>68</v>
      </c>
      <c r="V31" s="6">
        <v>83</v>
      </c>
      <c r="W31" s="8" t="s">
        <v>43</v>
      </c>
      <c r="X31" s="8" t="s">
        <v>43</v>
      </c>
      <c r="Y31" s="8" t="s">
        <v>43</v>
      </c>
      <c r="Z31" s="8" t="s">
        <v>43</v>
      </c>
      <c r="AA31" s="6">
        <v>86</v>
      </c>
      <c r="AB31" s="6">
        <v>81</v>
      </c>
      <c r="AC31" s="8" t="s">
        <v>43</v>
      </c>
      <c r="AD31" s="6">
        <v>64</v>
      </c>
      <c r="AE31" s="6">
        <v>73</v>
      </c>
      <c r="AF31" s="6">
        <v>75</v>
      </c>
      <c r="AG31" s="19">
        <f t="shared" si="8"/>
        <v>2508</v>
      </c>
      <c r="AH31" s="19">
        <f t="shared" si="2"/>
        <v>31.5</v>
      </c>
      <c r="AI31" s="20">
        <f t="shared" si="3"/>
        <v>79.61904761904762</v>
      </c>
      <c r="AJ31" s="19">
        <f t="shared" si="4"/>
        <v>4453</v>
      </c>
      <c r="AK31" s="19">
        <f t="shared" si="5"/>
        <v>57</v>
      </c>
      <c r="AL31" s="20">
        <f t="shared" si="6"/>
        <v>78.122807017543863</v>
      </c>
    </row>
    <row r="32" spans="1:38" s="1" customFormat="1" x14ac:dyDescent="0.15">
      <c r="A32" s="5">
        <v>29</v>
      </c>
      <c r="B32" s="8" t="s">
        <v>86</v>
      </c>
      <c r="C32" s="8" t="s">
        <v>87</v>
      </c>
      <c r="D32" s="8" t="s">
        <v>38</v>
      </c>
      <c r="E32" s="6">
        <v>90</v>
      </c>
      <c r="F32" s="6">
        <v>82</v>
      </c>
      <c r="G32" s="6">
        <v>77</v>
      </c>
      <c r="H32" s="6">
        <v>83</v>
      </c>
      <c r="I32" s="5">
        <v>72</v>
      </c>
      <c r="J32" s="6">
        <v>92</v>
      </c>
      <c r="K32" s="6">
        <v>80</v>
      </c>
      <c r="L32" s="6">
        <v>79</v>
      </c>
      <c r="M32" s="19">
        <f t="shared" si="7"/>
        <v>2026</v>
      </c>
      <c r="N32" s="19">
        <f t="shared" si="0"/>
        <v>25.5</v>
      </c>
      <c r="O32" s="20">
        <f t="shared" si="1"/>
        <v>79.450980392156865</v>
      </c>
      <c r="Q32" s="8" t="s">
        <v>86</v>
      </c>
      <c r="R32" s="8" t="s">
        <v>87</v>
      </c>
      <c r="S32" s="6">
        <v>73</v>
      </c>
      <c r="T32" s="6">
        <v>83</v>
      </c>
      <c r="U32" s="6">
        <v>66</v>
      </c>
      <c r="V32" s="6">
        <v>75</v>
      </c>
      <c r="W32" s="8" t="s">
        <v>43</v>
      </c>
      <c r="X32" s="8" t="s">
        <v>43</v>
      </c>
      <c r="Y32" s="8" t="s">
        <v>43</v>
      </c>
      <c r="Z32" s="8" t="s">
        <v>43</v>
      </c>
      <c r="AA32" s="6">
        <v>93</v>
      </c>
      <c r="AB32" s="6">
        <v>71</v>
      </c>
      <c r="AC32" s="8" t="s">
        <v>43</v>
      </c>
      <c r="AD32" s="6">
        <v>66</v>
      </c>
      <c r="AE32" s="6">
        <v>56</v>
      </c>
      <c r="AF32" s="6">
        <v>80</v>
      </c>
      <c r="AG32" s="19">
        <f t="shared" si="8"/>
        <v>2410.5</v>
      </c>
      <c r="AH32" s="19">
        <f t="shared" si="2"/>
        <v>31.5</v>
      </c>
      <c r="AI32" s="20">
        <f t="shared" si="3"/>
        <v>76.523809523809518</v>
      </c>
      <c r="AJ32" s="19">
        <f t="shared" si="4"/>
        <v>4436.5</v>
      </c>
      <c r="AK32" s="19">
        <f t="shared" si="5"/>
        <v>57</v>
      </c>
      <c r="AL32" s="20">
        <f t="shared" si="6"/>
        <v>77.833333333333329</v>
      </c>
    </row>
    <row r="33" spans="1:38" s="1" customFormat="1" x14ac:dyDescent="0.15">
      <c r="A33" s="5">
        <v>30</v>
      </c>
      <c r="B33" s="8" t="s">
        <v>108</v>
      </c>
      <c r="C33" s="8" t="s">
        <v>109</v>
      </c>
      <c r="D33" s="8" t="s">
        <v>46</v>
      </c>
      <c r="E33" s="6">
        <v>67</v>
      </c>
      <c r="F33" s="6">
        <v>70</v>
      </c>
      <c r="G33" s="6">
        <v>80</v>
      </c>
      <c r="H33" s="6">
        <v>66</v>
      </c>
      <c r="I33" s="5">
        <v>81</v>
      </c>
      <c r="J33" s="6">
        <v>92</v>
      </c>
      <c r="K33" s="6">
        <v>77</v>
      </c>
      <c r="L33" s="6">
        <v>87</v>
      </c>
      <c r="M33" s="19">
        <f t="shared" si="7"/>
        <v>1979</v>
      </c>
      <c r="N33" s="19">
        <f t="shared" si="0"/>
        <v>25.5</v>
      </c>
      <c r="O33" s="20">
        <f t="shared" si="1"/>
        <v>77.607843137254903</v>
      </c>
      <c r="Q33" s="8" t="s">
        <v>108</v>
      </c>
      <c r="R33" s="8" t="s">
        <v>109</v>
      </c>
      <c r="S33" s="6">
        <v>93</v>
      </c>
      <c r="T33" s="6">
        <v>61</v>
      </c>
      <c r="U33" s="6">
        <v>77</v>
      </c>
      <c r="V33" s="6">
        <v>83</v>
      </c>
      <c r="W33" s="8" t="s">
        <v>54</v>
      </c>
      <c r="X33" s="8" t="s">
        <v>43</v>
      </c>
      <c r="Y33" s="8" t="s">
        <v>43</v>
      </c>
      <c r="Z33" s="8" t="s">
        <v>54</v>
      </c>
      <c r="AA33" s="6">
        <v>75</v>
      </c>
      <c r="AB33" s="6">
        <v>68</v>
      </c>
      <c r="AC33" s="8" t="s">
        <v>43</v>
      </c>
      <c r="AD33" s="6">
        <v>60</v>
      </c>
      <c r="AE33" s="6">
        <v>77</v>
      </c>
      <c r="AF33" s="6">
        <v>72</v>
      </c>
      <c r="AG33" s="19">
        <f t="shared" si="8"/>
        <v>2452.5</v>
      </c>
      <c r="AH33" s="19">
        <f t="shared" si="2"/>
        <v>31.5</v>
      </c>
      <c r="AI33" s="20">
        <f t="shared" si="3"/>
        <v>77.857142857142861</v>
      </c>
      <c r="AJ33" s="19">
        <f t="shared" si="4"/>
        <v>4431.5</v>
      </c>
      <c r="AK33" s="19">
        <f t="shared" si="5"/>
        <v>57</v>
      </c>
      <c r="AL33" s="20">
        <f t="shared" si="6"/>
        <v>77.745614035087726</v>
      </c>
    </row>
    <row r="34" spans="1:38" s="1" customFormat="1" x14ac:dyDescent="0.15">
      <c r="A34" s="14">
        <v>31</v>
      </c>
      <c r="B34" s="8" t="s">
        <v>114</v>
      </c>
      <c r="C34" s="8" t="s">
        <v>115</v>
      </c>
      <c r="D34" s="8" t="s">
        <v>38</v>
      </c>
      <c r="E34" s="6">
        <v>76</v>
      </c>
      <c r="F34" s="6">
        <v>65</v>
      </c>
      <c r="G34" s="6">
        <v>80</v>
      </c>
      <c r="H34" s="6">
        <v>72</v>
      </c>
      <c r="I34" s="5">
        <v>81</v>
      </c>
      <c r="J34" s="6">
        <v>80</v>
      </c>
      <c r="K34" s="6">
        <v>66</v>
      </c>
      <c r="L34" s="6">
        <v>79</v>
      </c>
      <c r="M34" s="19">
        <f t="shared" si="7"/>
        <v>1897.5</v>
      </c>
      <c r="N34" s="19">
        <f t="shared" si="0"/>
        <v>25.5</v>
      </c>
      <c r="O34" s="20">
        <f t="shared" si="1"/>
        <v>74.411764705882348</v>
      </c>
      <c r="Q34" s="8" t="s">
        <v>114</v>
      </c>
      <c r="R34" s="9" t="s">
        <v>115</v>
      </c>
      <c r="S34" s="6">
        <v>88</v>
      </c>
      <c r="T34" s="6">
        <v>76</v>
      </c>
      <c r="U34" s="6">
        <v>81</v>
      </c>
      <c r="V34" s="6">
        <v>81</v>
      </c>
      <c r="W34" s="8" t="s">
        <v>43</v>
      </c>
      <c r="X34" s="8" t="s">
        <v>43</v>
      </c>
      <c r="Y34" s="8" t="s">
        <v>43</v>
      </c>
      <c r="Z34" s="8" t="s">
        <v>43</v>
      </c>
      <c r="AA34" s="6">
        <v>84</v>
      </c>
      <c r="AB34" s="6">
        <v>69</v>
      </c>
      <c r="AC34" s="8" t="s">
        <v>43</v>
      </c>
      <c r="AD34" s="6">
        <v>44</v>
      </c>
      <c r="AE34" s="6">
        <v>82</v>
      </c>
      <c r="AF34" s="6">
        <v>82</v>
      </c>
      <c r="AG34" s="19">
        <f t="shared" si="8"/>
        <v>2430.5</v>
      </c>
      <c r="AH34" s="19">
        <f t="shared" si="2"/>
        <v>31.5</v>
      </c>
      <c r="AI34" s="20">
        <f t="shared" si="3"/>
        <v>77.158730158730165</v>
      </c>
      <c r="AJ34" s="19">
        <f t="shared" si="4"/>
        <v>4328</v>
      </c>
      <c r="AK34" s="19">
        <f t="shared" si="5"/>
        <v>57</v>
      </c>
      <c r="AL34" s="20">
        <f t="shared" si="6"/>
        <v>75.929824561403507</v>
      </c>
    </row>
    <row r="35" spans="1:38" s="1" customFormat="1" x14ac:dyDescent="0.15">
      <c r="A35" s="14">
        <v>32</v>
      </c>
      <c r="B35" s="8" t="s">
        <v>106</v>
      </c>
      <c r="C35" s="8" t="s">
        <v>107</v>
      </c>
      <c r="D35" s="8" t="s">
        <v>38</v>
      </c>
      <c r="E35" s="6">
        <v>90</v>
      </c>
      <c r="F35" s="6">
        <v>77</v>
      </c>
      <c r="G35" s="6">
        <v>83</v>
      </c>
      <c r="H35" s="6">
        <v>74</v>
      </c>
      <c r="I35" s="5">
        <v>82</v>
      </c>
      <c r="J35" s="6">
        <v>86</v>
      </c>
      <c r="K35" s="6">
        <v>72</v>
      </c>
      <c r="L35" s="6">
        <v>81</v>
      </c>
      <c r="M35" s="19">
        <f t="shared" si="7"/>
        <v>2016</v>
      </c>
      <c r="N35" s="19">
        <f t="shared" si="0"/>
        <v>25.5</v>
      </c>
      <c r="O35" s="20">
        <f t="shared" si="1"/>
        <v>79.058823529411768</v>
      </c>
      <c r="Q35" s="8" t="s">
        <v>106</v>
      </c>
      <c r="R35" s="9" t="s">
        <v>107</v>
      </c>
      <c r="S35" s="6">
        <v>85</v>
      </c>
      <c r="T35" s="6">
        <v>83</v>
      </c>
      <c r="U35" s="6">
        <v>63</v>
      </c>
      <c r="V35" s="6">
        <v>57</v>
      </c>
      <c r="W35" s="8" t="s">
        <v>43</v>
      </c>
      <c r="X35" s="8" t="s">
        <v>43</v>
      </c>
      <c r="Y35" s="8" t="s">
        <v>43</v>
      </c>
      <c r="Z35" s="8" t="s">
        <v>43</v>
      </c>
      <c r="AA35" s="6">
        <v>73</v>
      </c>
      <c r="AB35" s="6">
        <v>46</v>
      </c>
      <c r="AC35" s="8" t="s">
        <v>43</v>
      </c>
      <c r="AD35" s="6">
        <v>69</v>
      </c>
      <c r="AE35" s="6">
        <v>74</v>
      </c>
      <c r="AF35" s="6">
        <v>75</v>
      </c>
      <c r="AG35" s="19">
        <f t="shared" si="8"/>
        <v>2257</v>
      </c>
      <c r="AH35" s="19">
        <f t="shared" si="2"/>
        <v>31.5</v>
      </c>
      <c r="AI35" s="20">
        <f t="shared" si="3"/>
        <v>71.650793650793645</v>
      </c>
      <c r="AJ35" s="19">
        <f t="shared" si="4"/>
        <v>4273</v>
      </c>
      <c r="AK35" s="19">
        <f t="shared" si="5"/>
        <v>57</v>
      </c>
      <c r="AL35" s="20">
        <f t="shared" si="6"/>
        <v>74.964912280701753</v>
      </c>
    </row>
    <row r="36" spans="1:38" s="1" customFormat="1" x14ac:dyDescent="0.15">
      <c r="A36" s="14">
        <v>33</v>
      </c>
      <c r="B36" s="8" t="s">
        <v>52</v>
      </c>
      <c r="C36" s="9" t="s">
        <v>53</v>
      </c>
      <c r="D36" s="8" t="s">
        <v>46</v>
      </c>
      <c r="E36" s="6">
        <v>72</v>
      </c>
      <c r="F36" s="6">
        <v>67</v>
      </c>
      <c r="G36" s="8" t="s">
        <v>47</v>
      </c>
      <c r="H36" s="6">
        <v>76</v>
      </c>
      <c r="I36" s="5">
        <v>82</v>
      </c>
      <c r="J36" s="6">
        <v>92</v>
      </c>
      <c r="K36" s="6">
        <v>60</v>
      </c>
      <c r="L36" s="8" t="s">
        <v>42</v>
      </c>
      <c r="M36" s="19">
        <f t="shared" si="7"/>
        <v>1772.5</v>
      </c>
      <c r="N36" s="19">
        <f t="shared" si="0"/>
        <v>25.5</v>
      </c>
      <c r="O36" s="20">
        <f t="shared" si="1"/>
        <v>69.509803921568633</v>
      </c>
      <c r="Q36" s="8" t="s">
        <v>52</v>
      </c>
      <c r="R36" s="9" t="s">
        <v>53</v>
      </c>
      <c r="S36" s="6">
        <v>84</v>
      </c>
      <c r="T36" s="6">
        <v>78</v>
      </c>
      <c r="U36" s="6">
        <v>85</v>
      </c>
      <c r="V36" s="6">
        <v>80</v>
      </c>
      <c r="W36" s="8" t="s">
        <v>54</v>
      </c>
      <c r="X36" s="8" t="s">
        <v>43</v>
      </c>
      <c r="Y36" s="8" t="s">
        <v>43</v>
      </c>
      <c r="Z36" s="8" t="s">
        <v>54</v>
      </c>
      <c r="AA36" s="6">
        <v>81</v>
      </c>
      <c r="AB36" s="6">
        <v>52</v>
      </c>
      <c r="AC36" s="8" t="s">
        <v>54</v>
      </c>
      <c r="AD36" s="6">
        <v>53</v>
      </c>
      <c r="AE36" s="6">
        <v>51</v>
      </c>
      <c r="AF36" s="6">
        <v>73</v>
      </c>
      <c r="AG36" s="19">
        <f t="shared" si="8"/>
        <v>2378.5</v>
      </c>
      <c r="AH36" s="19">
        <f t="shared" si="2"/>
        <v>31.5</v>
      </c>
      <c r="AI36" s="20">
        <f t="shared" si="3"/>
        <v>75.507936507936506</v>
      </c>
      <c r="AJ36" s="19">
        <f t="shared" si="4"/>
        <v>4151</v>
      </c>
      <c r="AK36" s="19">
        <f t="shared" si="5"/>
        <v>57</v>
      </c>
      <c r="AL36" s="20">
        <f t="shared" si="6"/>
        <v>72.824561403508767</v>
      </c>
    </row>
    <row r="37" spans="1:38" s="1" customFormat="1" x14ac:dyDescent="0.15">
      <c r="A37" s="14">
        <v>34</v>
      </c>
      <c r="B37" s="8" t="s">
        <v>137</v>
      </c>
      <c r="C37" s="8" t="s">
        <v>138</v>
      </c>
      <c r="D37" s="8" t="s">
        <v>38</v>
      </c>
      <c r="E37" s="6">
        <v>89</v>
      </c>
      <c r="F37" s="6">
        <v>73</v>
      </c>
      <c r="G37" s="6">
        <v>73</v>
      </c>
      <c r="H37" s="6">
        <v>74</v>
      </c>
      <c r="I37" s="5">
        <v>77</v>
      </c>
      <c r="J37" s="6">
        <v>66</v>
      </c>
      <c r="K37" s="6">
        <v>63</v>
      </c>
      <c r="L37" s="6">
        <v>64</v>
      </c>
      <c r="M37" s="19">
        <f t="shared" si="7"/>
        <v>1826</v>
      </c>
      <c r="N37" s="19">
        <f t="shared" si="0"/>
        <v>25.5</v>
      </c>
      <c r="O37" s="20">
        <f t="shared" si="1"/>
        <v>71.607843137254903</v>
      </c>
      <c r="Q37" s="8" t="s">
        <v>137</v>
      </c>
      <c r="R37" s="9" t="s">
        <v>138</v>
      </c>
      <c r="S37" s="6">
        <v>88</v>
      </c>
      <c r="T37" s="6">
        <v>77</v>
      </c>
      <c r="U37" s="6">
        <v>68</v>
      </c>
      <c r="V37" s="6">
        <v>78</v>
      </c>
      <c r="W37" s="8" t="s">
        <v>43</v>
      </c>
      <c r="X37" s="8" t="s">
        <v>43</v>
      </c>
      <c r="Y37" s="8" t="s">
        <v>54</v>
      </c>
      <c r="Z37" s="8" t="s">
        <v>43</v>
      </c>
      <c r="AA37" s="6">
        <v>75</v>
      </c>
      <c r="AB37" s="6">
        <v>68</v>
      </c>
      <c r="AC37" s="8" t="s">
        <v>54</v>
      </c>
      <c r="AD37" s="6">
        <v>38</v>
      </c>
      <c r="AE37" s="6">
        <v>43</v>
      </c>
      <c r="AF37" s="6">
        <v>82</v>
      </c>
      <c r="AG37" s="19">
        <f t="shared" si="8"/>
        <v>2294</v>
      </c>
      <c r="AH37" s="19">
        <f t="shared" si="2"/>
        <v>31.5</v>
      </c>
      <c r="AI37" s="20">
        <f t="shared" si="3"/>
        <v>72.825396825396822</v>
      </c>
      <c r="AJ37" s="19">
        <f t="shared" si="4"/>
        <v>4120</v>
      </c>
      <c r="AK37" s="19">
        <f t="shared" si="5"/>
        <v>57</v>
      </c>
      <c r="AL37" s="20">
        <f t="shared" si="6"/>
        <v>72.280701754385959</v>
      </c>
    </row>
    <row r="38" spans="1:38" s="1" customFormat="1" x14ac:dyDescent="0.15">
      <c r="A38" s="14">
        <v>35</v>
      </c>
      <c r="B38" s="8" t="s">
        <v>135</v>
      </c>
      <c r="C38" s="8" t="s">
        <v>136</v>
      </c>
      <c r="D38" s="8" t="s">
        <v>38</v>
      </c>
      <c r="E38" s="6">
        <v>79</v>
      </c>
      <c r="F38" s="6">
        <v>71</v>
      </c>
      <c r="G38" s="6">
        <v>81</v>
      </c>
      <c r="H38" s="6">
        <v>71</v>
      </c>
      <c r="I38" s="5">
        <v>64</v>
      </c>
      <c r="J38" s="6">
        <v>69</v>
      </c>
      <c r="K38" s="6">
        <v>66</v>
      </c>
      <c r="L38" s="6">
        <v>65</v>
      </c>
      <c r="M38" s="19">
        <f t="shared" si="7"/>
        <v>1804</v>
      </c>
      <c r="N38" s="19">
        <f t="shared" si="0"/>
        <v>25.5</v>
      </c>
      <c r="O38" s="20">
        <f t="shared" si="1"/>
        <v>70.745098039215691</v>
      </c>
      <c r="Q38" s="8" t="s">
        <v>135</v>
      </c>
      <c r="R38" s="9" t="s">
        <v>136</v>
      </c>
      <c r="S38" s="6">
        <v>88</v>
      </c>
      <c r="T38" s="6">
        <v>83</v>
      </c>
      <c r="U38" s="6">
        <v>80</v>
      </c>
      <c r="V38" s="6">
        <v>79</v>
      </c>
      <c r="W38" s="8" t="s">
        <v>43</v>
      </c>
      <c r="X38" s="8" t="s">
        <v>43</v>
      </c>
      <c r="Y38" s="8" t="s">
        <v>43</v>
      </c>
      <c r="Z38" s="8" t="s">
        <v>43</v>
      </c>
      <c r="AA38" s="6">
        <v>71</v>
      </c>
      <c r="AB38" s="6">
        <v>50</v>
      </c>
      <c r="AC38" s="8" t="s">
        <v>43</v>
      </c>
      <c r="AD38" s="6">
        <v>27</v>
      </c>
      <c r="AE38" s="6">
        <v>61</v>
      </c>
      <c r="AF38" s="6">
        <v>78</v>
      </c>
      <c r="AG38" s="19">
        <f t="shared" si="8"/>
        <v>2223</v>
      </c>
      <c r="AH38" s="19">
        <f t="shared" si="2"/>
        <v>31.5</v>
      </c>
      <c r="AI38" s="20">
        <f t="shared" si="3"/>
        <v>70.571428571428569</v>
      </c>
      <c r="AJ38" s="19">
        <f t="shared" si="4"/>
        <v>4027</v>
      </c>
      <c r="AK38" s="19">
        <f t="shared" si="5"/>
        <v>57</v>
      </c>
      <c r="AL38" s="20">
        <f t="shared" si="6"/>
        <v>70.649122807017548</v>
      </c>
    </row>
    <row r="39" spans="1:38" s="1" customFormat="1" x14ac:dyDescent="0.15">
      <c r="A39" s="14">
        <v>36</v>
      </c>
      <c r="B39" s="8" t="s">
        <v>36</v>
      </c>
      <c r="C39" s="9" t="s">
        <v>37</v>
      </c>
      <c r="D39" s="8" t="s">
        <v>38</v>
      </c>
      <c r="E39" s="6">
        <v>69</v>
      </c>
      <c r="F39" s="6">
        <v>67</v>
      </c>
      <c r="G39" s="8" t="s">
        <v>39</v>
      </c>
      <c r="H39" s="6">
        <v>76</v>
      </c>
      <c r="I39" s="5">
        <v>67</v>
      </c>
      <c r="J39" s="8" t="s">
        <v>40</v>
      </c>
      <c r="K39" s="8" t="s">
        <v>41</v>
      </c>
      <c r="L39" s="8" t="s">
        <v>42</v>
      </c>
      <c r="M39" s="19">
        <f t="shared" si="7"/>
        <v>1552</v>
      </c>
      <c r="N39" s="19">
        <f t="shared" si="0"/>
        <v>25.5</v>
      </c>
      <c r="O39" s="20">
        <f t="shared" si="1"/>
        <v>60.862745098039213</v>
      </c>
      <c r="Q39" s="8" t="s">
        <v>36</v>
      </c>
      <c r="R39" s="8" t="s">
        <v>37</v>
      </c>
      <c r="S39" s="6">
        <v>88</v>
      </c>
      <c r="T39" s="6">
        <v>78</v>
      </c>
      <c r="U39" s="6">
        <v>60</v>
      </c>
      <c r="V39" s="6">
        <v>69</v>
      </c>
      <c r="W39" s="8" t="s">
        <v>43</v>
      </c>
      <c r="X39" s="8" t="s">
        <v>43</v>
      </c>
      <c r="Y39" s="8" t="s">
        <v>43</v>
      </c>
      <c r="Z39" s="8" t="s">
        <v>43</v>
      </c>
      <c r="AA39" s="6">
        <v>71</v>
      </c>
      <c r="AB39" s="6">
        <v>64</v>
      </c>
      <c r="AC39" s="8" t="s">
        <v>43</v>
      </c>
      <c r="AD39" s="6">
        <v>60</v>
      </c>
      <c r="AE39" s="6">
        <v>68</v>
      </c>
      <c r="AF39" s="6">
        <v>79</v>
      </c>
      <c r="AG39" s="19">
        <f t="shared" si="8"/>
        <v>2311</v>
      </c>
      <c r="AH39" s="19">
        <f t="shared" si="2"/>
        <v>31.5</v>
      </c>
      <c r="AI39" s="20">
        <f t="shared" si="3"/>
        <v>73.365079365079367</v>
      </c>
      <c r="AJ39" s="19">
        <f t="shared" si="4"/>
        <v>3863</v>
      </c>
      <c r="AK39" s="19">
        <f t="shared" si="5"/>
        <v>57</v>
      </c>
      <c r="AL39" s="20">
        <f t="shared" si="6"/>
        <v>67.771929824561397</v>
      </c>
    </row>
    <row r="40" spans="1:38" s="1" customFormat="1" x14ac:dyDescent="0.15">
      <c r="A40" s="14">
        <v>37</v>
      </c>
      <c r="B40" s="8" t="s">
        <v>116</v>
      </c>
      <c r="C40" s="9" t="s">
        <v>117</v>
      </c>
      <c r="D40" s="8" t="s">
        <v>46</v>
      </c>
      <c r="E40" s="6">
        <v>68</v>
      </c>
      <c r="F40" s="8" t="s">
        <v>39</v>
      </c>
      <c r="G40" s="6">
        <v>78</v>
      </c>
      <c r="H40" s="6">
        <v>74</v>
      </c>
      <c r="I40" s="5">
        <v>65</v>
      </c>
      <c r="J40" s="6">
        <v>70</v>
      </c>
      <c r="K40" s="6">
        <v>62</v>
      </c>
      <c r="L40" s="8" t="s">
        <v>118</v>
      </c>
      <c r="M40" s="19">
        <f t="shared" si="7"/>
        <v>1698.5</v>
      </c>
      <c r="N40" s="19">
        <f t="shared" si="0"/>
        <v>25.5</v>
      </c>
      <c r="O40" s="20">
        <f t="shared" si="1"/>
        <v>66.607843137254903</v>
      </c>
      <c r="Q40" s="8" t="s">
        <v>116</v>
      </c>
      <c r="R40" s="9" t="s">
        <v>117</v>
      </c>
      <c r="S40" s="6">
        <v>84</v>
      </c>
      <c r="T40" s="6">
        <v>60</v>
      </c>
      <c r="U40" s="6">
        <v>44</v>
      </c>
      <c r="V40" s="6">
        <v>70</v>
      </c>
      <c r="W40" s="8" t="s">
        <v>43</v>
      </c>
      <c r="X40" s="8" t="s">
        <v>43</v>
      </c>
      <c r="Y40" s="8" t="s">
        <v>43</v>
      </c>
      <c r="Z40" s="8" t="s">
        <v>43</v>
      </c>
      <c r="AA40" s="6">
        <v>71</v>
      </c>
      <c r="AB40" s="6">
        <v>64</v>
      </c>
      <c r="AC40" s="8" t="s">
        <v>43</v>
      </c>
      <c r="AD40" s="6">
        <v>42</v>
      </c>
      <c r="AE40" s="6">
        <v>68</v>
      </c>
      <c r="AF40" s="6">
        <v>60</v>
      </c>
      <c r="AG40" s="19">
        <f t="shared" si="8"/>
        <v>2140.5</v>
      </c>
      <c r="AH40" s="19">
        <f t="shared" si="2"/>
        <v>31.5</v>
      </c>
      <c r="AI40" s="20">
        <f t="shared" si="3"/>
        <v>67.952380952380949</v>
      </c>
      <c r="AJ40" s="19">
        <f t="shared" si="4"/>
        <v>3839</v>
      </c>
      <c r="AK40" s="19">
        <f t="shared" si="5"/>
        <v>57</v>
      </c>
      <c r="AL40" s="20">
        <f t="shared" si="6"/>
        <v>67.350877192982452</v>
      </c>
    </row>
    <row r="41" spans="1:38" s="1" customFormat="1" x14ac:dyDescent="0.15">
      <c r="A41" s="14">
        <v>38</v>
      </c>
      <c r="B41" s="8" t="s">
        <v>44</v>
      </c>
      <c r="C41" s="9" t="s">
        <v>45</v>
      </c>
      <c r="D41" s="8" t="s">
        <v>46</v>
      </c>
      <c r="E41" s="8" t="s">
        <v>47</v>
      </c>
      <c r="F41" s="6">
        <v>77</v>
      </c>
      <c r="G41" s="8" t="s">
        <v>48</v>
      </c>
      <c r="H41" s="8" t="s">
        <v>49</v>
      </c>
      <c r="I41" s="5">
        <v>68</v>
      </c>
      <c r="J41" s="6">
        <v>79</v>
      </c>
      <c r="K41" s="8" t="s">
        <v>50</v>
      </c>
      <c r="L41" s="8" t="s">
        <v>51</v>
      </c>
      <c r="M41" s="19">
        <f t="shared" si="7"/>
        <v>1467</v>
      </c>
      <c r="N41" s="19">
        <f t="shared" si="0"/>
        <v>25.5</v>
      </c>
      <c r="O41" s="20">
        <f t="shared" si="1"/>
        <v>57.529411764705884</v>
      </c>
      <c r="Q41" s="8" t="s">
        <v>44</v>
      </c>
      <c r="R41" s="9" t="s">
        <v>45</v>
      </c>
      <c r="S41" s="6">
        <v>76</v>
      </c>
      <c r="T41" s="6">
        <v>69</v>
      </c>
      <c r="U41" s="6">
        <v>39</v>
      </c>
      <c r="V41" s="6">
        <v>61</v>
      </c>
      <c r="W41" s="8" t="s">
        <v>43</v>
      </c>
      <c r="X41" s="8" t="s">
        <v>43</v>
      </c>
      <c r="Y41" s="8" t="s">
        <v>46</v>
      </c>
      <c r="Z41" s="8" t="s">
        <v>43</v>
      </c>
      <c r="AA41" s="6">
        <v>52</v>
      </c>
      <c r="AB41" s="6">
        <v>34</v>
      </c>
      <c r="AC41" s="8" t="s">
        <v>43</v>
      </c>
      <c r="AD41" s="6">
        <v>62</v>
      </c>
      <c r="AE41" s="6">
        <v>53</v>
      </c>
      <c r="AF41" s="6">
        <v>76</v>
      </c>
      <c r="AG41" s="19">
        <f t="shared" si="8"/>
        <v>2007.5</v>
      </c>
      <c r="AH41" s="19">
        <f t="shared" si="2"/>
        <v>31.5</v>
      </c>
      <c r="AI41" s="20">
        <f t="shared" si="3"/>
        <v>63.730158730158728</v>
      </c>
      <c r="AJ41" s="19">
        <f t="shared" si="4"/>
        <v>3474.5</v>
      </c>
      <c r="AK41" s="19">
        <f t="shared" si="5"/>
        <v>57</v>
      </c>
      <c r="AL41" s="20">
        <f t="shared" si="6"/>
        <v>60.956140350877192</v>
      </c>
    </row>
    <row r="42" spans="1:38" s="1" customFormat="1" x14ac:dyDescent="0.15">
      <c r="A42" s="14">
        <v>39</v>
      </c>
      <c r="B42" s="8" t="s">
        <v>55</v>
      </c>
      <c r="C42" s="9" t="s">
        <v>56</v>
      </c>
      <c r="D42" s="8" t="s">
        <v>38</v>
      </c>
      <c r="E42" s="6">
        <v>70</v>
      </c>
      <c r="F42" s="6">
        <v>67</v>
      </c>
      <c r="G42" s="8" t="s">
        <v>42</v>
      </c>
      <c r="H42" s="8" t="s">
        <v>57</v>
      </c>
      <c r="I42" s="5">
        <v>71</v>
      </c>
      <c r="J42" s="8" t="s">
        <v>47</v>
      </c>
      <c r="K42" s="8" t="s">
        <v>40</v>
      </c>
      <c r="L42" s="6">
        <v>63</v>
      </c>
      <c r="M42" s="19">
        <f t="shared" si="7"/>
        <v>1500.5</v>
      </c>
      <c r="N42" s="19">
        <f t="shared" si="0"/>
        <v>25.5</v>
      </c>
      <c r="O42" s="20">
        <f t="shared" si="1"/>
        <v>58.843137254901961</v>
      </c>
      <c r="Q42" s="8" t="s">
        <v>55</v>
      </c>
      <c r="R42" s="9" t="s">
        <v>56</v>
      </c>
      <c r="S42" s="6">
        <v>75</v>
      </c>
      <c r="T42" s="6">
        <v>74</v>
      </c>
      <c r="U42" s="6">
        <v>23</v>
      </c>
      <c r="V42" s="6">
        <v>57</v>
      </c>
      <c r="W42" s="8" t="s">
        <v>43</v>
      </c>
      <c r="X42" s="8" t="s">
        <v>43</v>
      </c>
      <c r="Y42" s="8" t="s">
        <v>43</v>
      </c>
      <c r="Z42" s="8" t="s">
        <v>43</v>
      </c>
      <c r="AA42" s="6">
        <v>77</v>
      </c>
      <c r="AB42" s="6">
        <v>42</v>
      </c>
      <c r="AC42" s="8" t="s">
        <v>46</v>
      </c>
      <c r="AD42" s="6">
        <v>34</v>
      </c>
      <c r="AE42" s="6">
        <v>39</v>
      </c>
      <c r="AF42" s="6">
        <v>79</v>
      </c>
      <c r="AG42" s="19">
        <f t="shared" si="8"/>
        <v>1920</v>
      </c>
      <c r="AH42" s="19">
        <f t="shared" si="2"/>
        <v>31.5</v>
      </c>
      <c r="AI42" s="20">
        <f t="shared" si="3"/>
        <v>60.952380952380949</v>
      </c>
      <c r="AJ42" s="19">
        <f t="shared" si="4"/>
        <v>3420.5</v>
      </c>
      <c r="AK42" s="19">
        <f t="shared" si="5"/>
        <v>57</v>
      </c>
      <c r="AL42" s="20">
        <f t="shared" si="6"/>
        <v>60.008771929824562</v>
      </c>
    </row>
    <row r="43" spans="1:38" s="1" customFormat="1" x14ac:dyDescent="0.15">
      <c r="A43" s="14">
        <v>40</v>
      </c>
      <c r="B43" s="8" t="s">
        <v>66</v>
      </c>
      <c r="C43" s="9" t="s">
        <v>67</v>
      </c>
      <c r="D43" s="8" t="s">
        <v>38</v>
      </c>
      <c r="E43" s="6">
        <v>80</v>
      </c>
      <c r="F43" s="6">
        <v>68</v>
      </c>
      <c r="G43" s="8" t="s">
        <v>68</v>
      </c>
      <c r="H43" s="6">
        <v>66</v>
      </c>
      <c r="I43" s="5">
        <v>70</v>
      </c>
      <c r="J43" s="8" t="s">
        <v>69</v>
      </c>
      <c r="K43" s="6">
        <v>66</v>
      </c>
      <c r="L43" s="8" t="s">
        <v>64</v>
      </c>
      <c r="M43" s="19">
        <f t="shared" si="7"/>
        <v>1442.5</v>
      </c>
      <c r="N43" s="19">
        <f t="shared" si="0"/>
        <v>25.5</v>
      </c>
      <c r="O43" s="20">
        <f t="shared" si="1"/>
        <v>56.568627450980394</v>
      </c>
      <c r="Q43" s="8" t="s">
        <v>66</v>
      </c>
      <c r="R43" s="9" t="s">
        <v>67</v>
      </c>
      <c r="S43" s="6">
        <v>73</v>
      </c>
      <c r="T43" s="6">
        <v>79</v>
      </c>
      <c r="U43" s="6">
        <v>26</v>
      </c>
      <c r="V43" s="6">
        <v>72</v>
      </c>
      <c r="W43" s="8" t="s">
        <v>43</v>
      </c>
      <c r="X43" s="8" t="s">
        <v>43</v>
      </c>
      <c r="Y43" s="8" t="s">
        <v>46</v>
      </c>
      <c r="Z43" s="8" t="s">
        <v>43</v>
      </c>
      <c r="AA43" s="6">
        <v>77</v>
      </c>
      <c r="AB43" s="6">
        <v>18</v>
      </c>
      <c r="AC43" s="8" t="s">
        <v>43</v>
      </c>
      <c r="AD43" s="6">
        <v>15</v>
      </c>
      <c r="AE43" s="6">
        <v>56</v>
      </c>
      <c r="AF43" s="6">
        <v>72</v>
      </c>
      <c r="AG43" s="19">
        <f t="shared" si="8"/>
        <v>1864</v>
      </c>
      <c r="AH43" s="19">
        <f t="shared" si="2"/>
        <v>31.5</v>
      </c>
      <c r="AI43" s="20">
        <f t="shared" si="3"/>
        <v>59.174603174603178</v>
      </c>
      <c r="AJ43" s="19">
        <f t="shared" si="4"/>
        <v>3306.5</v>
      </c>
      <c r="AK43" s="19">
        <f t="shared" si="5"/>
        <v>57</v>
      </c>
      <c r="AL43" s="20">
        <f t="shared" si="6"/>
        <v>58.008771929824562</v>
      </c>
    </row>
    <row r="44" spans="1:38" s="1" customFormat="1" x14ac:dyDescent="0.15">
      <c r="A44" s="14">
        <v>41</v>
      </c>
      <c r="B44" s="8" t="s">
        <v>60</v>
      </c>
      <c r="C44" s="9" t="s">
        <v>61</v>
      </c>
      <c r="D44" s="8" t="s">
        <v>46</v>
      </c>
      <c r="E44" s="6">
        <v>81</v>
      </c>
      <c r="F44" s="8" t="s">
        <v>62</v>
      </c>
      <c r="G44" s="8" t="s">
        <v>63</v>
      </c>
      <c r="H44" s="6">
        <v>67</v>
      </c>
      <c r="I44" s="5">
        <v>66</v>
      </c>
      <c r="J44" s="6">
        <v>78</v>
      </c>
      <c r="K44" s="6">
        <v>63</v>
      </c>
      <c r="L44" s="8" t="s">
        <v>64</v>
      </c>
      <c r="M44" s="19">
        <f t="shared" si="7"/>
        <v>1426.5</v>
      </c>
      <c r="N44" s="19">
        <f t="shared" si="0"/>
        <v>25.5</v>
      </c>
      <c r="O44" s="20">
        <f t="shared" si="1"/>
        <v>55.941176470588232</v>
      </c>
      <c r="Q44" s="8" t="s">
        <v>60</v>
      </c>
      <c r="R44" s="9" t="s">
        <v>61</v>
      </c>
      <c r="S44" s="8" t="s">
        <v>65</v>
      </c>
      <c r="T44" s="6">
        <v>76</v>
      </c>
      <c r="U44" s="8" t="s">
        <v>65</v>
      </c>
      <c r="V44" s="8" t="s">
        <v>65</v>
      </c>
      <c r="W44" s="8" t="s">
        <v>43</v>
      </c>
      <c r="X44" s="8" t="s">
        <v>43</v>
      </c>
      <c r="Y44" s="8" t="s">
        <v>46</v>
      </c>
      <c r="Z44" s="8" t="s">
        <v>43</v>
      </c>
      <c r="AA44" s="8" t="s">
        <v>65</v>
      </c>
      <c r="AB44" s="8" t="s">
        <v>65</v>
      </c>
      <c r="AC44" s="8" t="s">
        <v>43</v>
      </c>
      <c r="AD44" s="6">
        <v>15</v>
      </c>
      <c r="AE44" s="8" t="s">
        <v>65</v>
      </c>
      <c r="AF44" s="8" t="s">
        <v>65</v>
      </c>
      <c r="AG44" s="19">
        <f t="shared" si="8"/>
        <v>921.5</v>
      </c>
      <c r="AH44" s="19">
        <f t="shared" si="2"/>
        <v>31.5</v>
      </c>
      <c r="AI44" s="20">
        <f t="shared" si="3"/>
        <v>29.253968253968253</v>
      </c>
      <c r="AJ44" s="19">
        <f t="shared" si="4"/>
        <v>2348</v>
      </c>
      <c r="AK44" s="19">
        <f t="shared" si="5"/>
        <v>57</v>
      </c>
      <c r="AL44" s="20">
        <f t="shared" si="6"/>
        <v>41.192982456140349</v>
      </c>
    </row>
    <row r="45" spans="1:38" x14ac:dyDescent="0.1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1"/>
      <c r="AJ45" s="7"/>
      <c r="AK45" s="7"/>
      <c r="AL45" s="11"/>
    </row>
    <row r="46" spans="1:38" x14ac:dyDescent="0.1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1"/>
      <c r="AJ46" s="7"/>
      <c r="AK46" s="7"/>
      <c r="AL46" s="11"/>
    </row>
    <row r="47" spans="1:38" x14ac:dyDescent="0.15">
      <c r="K47" s="16" t="s">
        <v>140</v>
      </c>
      <c r="L47" s="16"/>
      <c r="M47" s="16"/>
      <c r="N47" s="16"/>
      <c r="O47" s="16"/>
      <c r="P47" s="16"/>
      <c r="Q47" s="16"/>
      <c r="R47" s="16"/>
      <c r="S47" s="16"/>
      <c r="T47" s="16"/>
      <c r="U47" s="16"/>
      <c r="AJ47" s="7"/>
      <c r="AK47" s="7"/>
      <c r="AL47" s="11"/>
    </row>
    <row r="48" spans="1:38" x14ac:dyDescent="0.15"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AJ48" s="7"/>
      <c r="AK48" s="7"/>
      <c r="AL48" s="11"/>
    </row>
    <row r="49" spans="11:38" x14ac:dyDescent="0.15"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AJ49" s="7"/>
      <c r="AK49" s="7"/>
      <c r="AL49" s="11"/>
    </row>
    <row r="50" spans="11:38" x14ac:dyDescent="0.15"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</row>
    <row r="51" spans="11:38" x14ac:dyDescent="0.15"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2" spans="11:38" x14ac:dyDescent="0.15"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</row>
    <row r="53" spans="11:38" x14ac:dyDescent="0.15"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ortState ref="B3:AL44">
    <sortCondition descending="1" ref="AL3:AL44"/>
  </sortState>
  <mergeCells count="3">
    <mergeCell ref="B1:O2"/>
    <mergeCell ref="Q1:AI2"/>
    <mergeCell ref="K47:U53"/>
  </mergeCells>
  <phoneticPr fontId="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2015-09-11T01:27:00Z</dcterms:created>
  <dcterms:modified xsi:type="dcterms:W3CDTF">2015-09-18T04:54:02Z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2052-9.1.0.5060</vt:lpwstr>
  </property>
</Properties>
</file>