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775" windowHeight="6765"/>
  </bookViews>
  <sheets>
    <sheet name="Sheet1" sheetId="1" r:id="rId1"/>
    <sheet name="Sheet2" sheetId="2" r:id="rId2"/>
  </sheets>
  <definedNames>
    <definedName name="_xlnm._FilterDatabase" localSheetId="0" hidden="1">Sheet1!$M$3:$M$164</definedName>
  </definedNames>
  <calcPr calcId="144525"/>
</workbook>
</file>

<file path=xl/calcChain.xml><?xml version="1.0" encoding="utf-8"?>
<calcChain xmlns="http://schemas.openxmlformats.org/spreadsheetml/2006/main">
  <c r="S91" i="1" l="1"/>
  <c r="S95" i="1"/>
  <c r="S158" i="1"/>
  <c r="S119" i="1"/>
  <c r="S156" i="1"/>
  <c r="AO157" i="1"/>
  <c r="AO62" i="1"/>
  <c r="AO39" i="1"/>
  <c r="AO64" i="1"/>
  <c r="AO23" i="1"/>
  <c r="AO7" i="1"/>
  <c r="AO81" i="1"/>
  <c r="AO84" i="1"/>
  <c r="AO14" i="1"/>
  <c r="AO141" i="1"/>
  <c r="AO29" i="1"/>
  <c r="AO163" i="1"/>
  <c r="AO160" i="1"/>
  <c r="AO89" i="1"/>
  <c r="AO126" i="1"/>
  <c r="AO42" i="1"/>
  <c r="AO72" i="1"/>
  <c r="AO155" i="1"/>
  <c r="AO67" i="1"/>
  <c r="AO102" i="1"/>
  <c r="AO101" i="1"/>
  <c r="AO105" i="1"/>
  <c r="AO152" i="1"/>
  <c r="AO48" i="1"/>
  <c r="AO107" i="1"/>
  <c r="AO80" i="1"/>
  <c r="AO139" i="1"/>
  <c r="AO114" i="1"/>
  <c r="AO63" i="1"/>
  <c r="AO93" i="1"/>
  <c r="AO132" i="1"/>
  <c r="AO142" i="1"/>
  <c r="AO53" i="1"/>
  <c r="AO164" i="1"/>
  <c r="AO143" i="1"/>
  <c r="AO60" i="1"/>
  <c r="AO147" i="1"/>
  <c r="AO153" i="1"/>
  <c r="AO99" i="1"/>
  <c r="AO55" i="1"/>
  <c r="AO106" i="1"/>
  <c r="AO22" i="1"/>
  <c r="AO50" i="1"/>
  <c r="AO43" i="1"/>
  <c r="AO82" i="1"/>
  <c r="AO110" i="1"/>
  <c r="AO145" i="1"/>
  <c r="AO115" i="1"/>
  <c r="AO111" i="1"/>
  <c r="AO116" i="1"/>
  <c r="AO25" i="1"/>
  <c r="AO97" i="1"/>
  <c r="AO149" i="1"/>
  <c r="AO51" i="1"/>
  <c r="AO31" i="1"/>
  <c r="AO16" i="1"/>
  <c r="AO19" i="1"/>
  <c r="AO28" i="1"/>
  <c r="AO134" i="1"/>
  <c r="AO56" i="1"/>
  <c r="AO15" i="1"/>
  <c r="AO21" i="1"/>
  <c r="AO32" i="1"/>
  <c r="AO119" i="1"/>
  <c r="AO13" i="1"/>
  <c r="AO5" i="1"/>
  <c r="AO11" i="1"/>
  <c r="AO117" i="1"/>
  <c r="AO57" i="1"/>
  <c r="AO77" i="1"/>
  <c r="AO45" i="1"/>
  <c r="AO20" i="1"/>
  <c r="AO76" i="1"/>
  <c r="AO73" i="1"/>
  <c r="AO71" i="1"/>
  <c r="AO148" i="1"/>
  <c r="AO108" i="1"/>
  <c r="AO65" i="1"/>
  <c r="AO46" i="1"/>
  <c r="AO49" i="1"/>
  <c r="AO10" i="1"/>
  <c r="AO37" i="1"/>
  <c r="AO30" i="1"/>
  <c r="AO109" i="1"/>
  <c r="AO44" i="1"/>
  <c r="AO70" i="1"/>
  <c r="AO68" i="1"/>
  <c r="AO34" i="1"/>
  <c r="AO52" i="1"/>
  <c r="AO131" i="1"/>
  <c r="AO75" i="1"/>
  <c r="AO118" i="1"/>
  <c r="AO59" i="1"/>
  <c r="AO129" i="1"/>
  <c r="AO47" i="1"/>
  <c r="AO58" i="1"/>
  <c r="AO24" i="1"/>
  <c r="AO17" i="1"/>
  <c r="AO100" i="1"/>
  <c r="AO8" i="1"/>
  <c r="AO69" i="1"/>
  <c r="AO86" i="1"/>
  <c r="AO79" i="1"/>
  <c r="AO137" i="1"/>
  <c r="AO130" i="1"/>
  <c r="AO94" i="1"/>
  <c r="AO125" i="1"/>
  <c r="AO144" i="1"/>
  <c r="AO158" i="1"/>
  <c r="AO95" i="1"/>
  <c r="AO91" i="1"/>
  <c r="AO138" i="1"/>
  <c r="AO92" i="1"/>
  <c r="AO33" i="1"/>
  <c r="AO151" i="1"/>
  <c r="AO121" i="1"/>
  <c r="AO27" i="1"/>
  <c r="AO83" i="1"/>
  <c r="AO40" i="1"/>
  <c r="AO127" i="1"/>
  <c r="AO38" i="1"/>
  <c r="AO133" i="1"/>
  <c r="AO123" i="1"/>
  <c r="AO9" i="1"/>
  <c r="AO96" i="1"/>
  <c r="AO159" i="1"/>
  <c r="AO136" i="1"/>
  <c r="AO120" i="1"/>
  <c r="AO162" i="1"/>
  <c r="AO113" i="1"/>
  <c r="AO85" i="1"/>
  <c r="AO135" i="1"/>
  <c r="AO104" i="1"/>
  <c r="AO4" i="1"/>
  <c r="AO146" i="1"/>
  <c r="AO154" i="1"/>
  <c r="AO150" i="1"/>
  <c r="AO128" i="1"/>
  <c r="AO36" i="1"/>
  <c r="AO98" i="1"/>
  <c r="AO87" i="1"/>
  <c r="AO124" i="1"/>
  <c r="AO41" i="1"/>
  <c r="AO54" i="1"/>
  <c r="AO103" i="1"/>
  <c r="AO78" i="1"/>
  <c r="AO90" i="1"/>
  <c r="AO61" i="1"/>
  <c r="AO18" i="1"/>
  <c r="AO156" i="1"/>
  <c r="AO26" i="1"/>
  <c r="AO74" i="1"/>
  <c r="AO122" i="1"/>
  <c r="AO6" i="1"/>
  <c r="AO35" i="1"/>
  <c r="AO66" i="1"/>
  <c r="AO88" i="1"/>
  <c r="AO12" i="1"/>
  <c r="AO161" i="1"/>
  <c r="AO112" i="1"/>
  <c r="AO140" i="1"/>
  <c r="AK112" i="1"/>
  <c r="AM112" i="1" s="1"/>
  <c r="AK161" i="1"/>
  <c r="AM161" i="1" s="1"/>
  <c r="AK12" i="1"/>
  <c r="AM12" i="1" s="1"/>
  <c r="AK88" i="1"/>
  <c r="AM88" i="1" s="1"/>
  <c r="AK66" i="1"/>
  <c r="AM66" i="1" s="1"/>
  <c r="AK35" i="1"/>
  <c r="AM35" i="1" s="1"/>
  <c r="AK6" i="1"/>
  <c r="AM6" i="1" s="1"/>
  <c r="AK122" i="1"/>
  <c r="AM122" i="1" s="1"/>
  <c r="AK74" i="1"/>
  <c r="AM74" i="1" s="1"/>
  <c r="AK26" i="1"/>
  <c r="AM26" i="1" s="1"/>
  <c r="AK156" i="1"/>
  <c r="AM156" i="1" s="1"/>
  <c r="AK18" i="1"/>
  <c r="AM18" i="1" s="1"/>
  <c r="AK61" i="1"/>
  <c r="AM61" i="1" s="1"/>
  <c r="AK90" i="1"/>
  <c r="AM90" i="1" s="1"/>
  <c r="AK78" i="1"/>
  <c r="AM78" i="1" s="1"/>
  <c r="AK103" i="1"/>
  <c r="AM103" i="1" s="1"/>
  <c r="AK54" i="1"/>
  <c r="AM54" i="1" s="1"/>
  <c r="AK41" i="1"/>
  <c r="AM41" i="1" s="1"/>
  <c r="AK124" i="1"/>
  <c r="AM124" i="1" s="1"/>
  <c r="AK87" i="1"/>
  <c r="AM87" i="1" s="1"/>
  <c r="AK98" i="1"/>
  <c r="AM98" i="1" s="1"/>
  <c r="AK36" i="1"/>
  <c r="AM36" i="1" s="1"/>
  <c r="AK128" i="1"/>
  <c r="AM128" i="1" s="1"/>
  <c r="AK150" i="1"/>
  <c r="AM150" i="1" s="1"/>
  <c r="AK154" i="1"/>
  <c r="AM154" i="1" s="1"/>
  <c r="AK146" i="1"/>
  <c r="AM146" i="1" s="1"/>
  <c r="AK4" i="1"/>
  <c r="AM4" i="1" s="1"/>
  <c r="AK104" i="1"/>
  <c r="AM104" i="1" s="1"/>
  <c r="AK135" i="1"/>
  <c r="AM135" i="1" s="1"/>
  <c r="AK85" i="1"/>
  <c r="AM85" i="1" s="1"/>
  <c r="AK113" i="1"/>
  <c r="AM113" i="1" s="1"/>
  <c r="AK162" i="1"/>
  <c r="AM162" i="1" s="1"/>
  <c r="AK120" i="1"/>
  <c r="AM120" i="1" s="1"/>
  <c r="AK136" i="1"/>
  <c r="AM136" i="1" s="1"/>
  <c r="AK159" i="1"/>
  <c r="AM159" i="1" s="1"/>
  <c r="AK96" i="1"/>
  <c r="AM96" i="1" s="1"/>
  <c r="AK9" i="1"/>
  <c r="AM9" i="1" s="1"/>
  <c r="AK123" i="1"/>
  <c r="AM123" i="1" s="1"/>
  <c r="AK133" i="1"/>
  <c r="AM133" i="1" s="1"/>
  <c r="AK38" i="1"/>
  <c r="AM38" i="1" s="1"/>
  <c r="AK127" i="1"/>
  <c r="AM127" i="1" s="1"/>
  <c r="AK40" i="1"/>
  <c r="AM40" i="1" s="1"/>
  <c r="AK83" i="1"/>
  <c r="AM83" i="1" s="1"/>
  <c r="AK27" i="1"/>
  <c r="AM27" i="1" s="1"/>
  <c r="AK121" i="1"/>
  <c r="AM121" i="1" s="1"/>
  <c r="AK151" i="1"/>
  <c r="AM151" i="1" s="1"/>
  <c r="AK33" i="1"/>
  <c r="AM33" i="1" s="1"/>
  <c r="AK92" i="1"/>
  <c r="AM92" i="1" s="1"/>
  <c r="AK138" i="1"/>
  <c r="AM138" i="1" s="1"/>
  <c r="AK91" i="1"/>
  <c r="AM91" i="1" s="1"/>
  <c r="AK95" i="1"/>
  <c r="AM95" i="1" s="1"/>
  <c r="AK158" i="1"/>
  <c r="AM158" i="1" s="1"/>
  <c r="AK144" i="1"/>
  <c r="AM144" i="1" s="1"/>
  <c r="AK125" i="1"/>
  <c r="AM125" i="1" s="1"/>
  <c r="AK94" i="1"/>
  <c r="AM94" i="1" s="1"/>
  <c r="AK130" i="1"/>
  <c r="AM130" i="1" s="1"/>
  <c r="AK137" i="1"/>
  <c r="AM137" i="1" s="1"/>
  <c r="AK79" i="1"/>
  <c r="AM79" i="1" s="1"/>
  <c r="AK86" i="1"/>
  <c r="AM86" i="1" s="1"/>
  <c r="AK69" i="1"/>
  <c r="AM69" i="1" s="1"/>
  <c r="AK8" i="1"/>
  <c r="AM8" i="1" s="1"/>
  <c r="AK100" i="1"/>
  <c r="AM100" i="1" s="1"/>
  <c r="AK17" i="1"/>
  <c r="AM17" i="1" s="1"/>
  <c r="AK24" i="1"/>
  <c r="AM24" i="1" s="1"/>
  <c r="AK58" i="1"/>
  <c r="AM58" i="1" s="1"/>
  <c r="AK47" i="1"/>
  <c r="AM47" i="1" s="1"/>
  <c r="AK129" i="1"/>
  <c r="AM129" i="1" s="1"/>
  <c r="AK59" i="1"/>
  <c r="AM59" i="1" s="1"/>
  <c r="AK118" i="1"/>
  <c r="AM118" i="1" s="1"/>
  <c r="AK75" i="1"/>
  <c r="AM75" i="1" s="1"/>
  <c r="AK131" i="1"/>
  <c r="AM131" i="1" s="1"/>
  <c r="AK52" i="1"/>
  <c r="AM52" i="1" s="1"/>
  <c r="AK34" i="1"/>
  <c r="AM34" i="1" s="1"/>
  <c r="AK68" i="1"/>
  <c r="AM68" i="1" s="1"/>
  <c r="AK70" i="1"/>
  <c r="AM70" i="1" s="1"/>
  <c r="AK44" i="1"/>
  <c r="AM44" i="1" s="1"/>
  <c r="AK109" i="1"/>
  <c r="AM109" i="1" s="1"/>
  <c r="AK30" i="1"/>
  <c r="AM30" i="1" s="1"/>
  <c r="AK37" i="1"/>
  <c r="AM37" i="1" s="1"/>
  <c r="AK10" i="1"/>
  <c r="AM10" i="1" s="1"/>
  <c r="AK49" i="1"/>
  <c r="AM49" i="1" s="1"/>
  <c r="AK46" i="1"/>
  <c r="AM46" i="1" s="1"/>
  <c r="AK65" i="1"/>
  <c r="AM65" i="1" s="1"/>
  <c r="AK108" i="1"/>
  <c r="AM108" i="1" s="1"/>
  <c r="AK148" i="1"/>
  <c r="AM148" i="1" s="1"/>
  <c r="AK71" i="1"/>
  <c r="AM71" i="1" s="1"/>
  <c r="AK73" i="1"/>
  <c r="AM73" i="1" s="1"/>
  <c r="AK76" i="1"/>
  <c r="AM76" i="1" s="1"/>
  <c r="AK20" i="1"/>
  <c r="AM20" i="1" s="1"/>
  <c r="AK45" i="1"/>
  <c r="AM45" i="1" s="1"/>
  <c r="AK77" i="1"/>
  <c r="AM77" i="1" s="1"/>
  <c r="AK57" i="1"/>
  <c r="AM57" i="1" s="1"/>
  <c r="AK117" i="1"/>
  <c r="AM117" i="1" s="1"/>
  <c r="AK11" i="1"/>
  <c r="AM11" i="1" s="1"/>
  <c r="AK5" i="1"/>
  <c r="AM5" i="1" s="1"/>
  <c r="AK13" i="1"/>
  <c r="AM13" i="1" s="1"/>
  <c r="AK119" i="1"/>
  <c r="AM119" i="1" s="1"/>
  <c r="AK32" i="1"/>
  <c r="AM32" i="1" s="1"/>
  <c r="AK21" i="1"/>
  <c r="AM21" i="1" s="1"/>
  <c r="AK15" i="1"/>
  <c r="AM15" i="1" s="1"/>
  <c r="AK56" i="1"/>
  <c r="AM56" i="1" s="1"/>
  <c r="AK134" i="1"/>
  <c r="AM134" i="1" s="1"/>
  <c r="AK28" i="1"/>
  <c r="AM28" i="1" s="1"/>
  <c r="AK19" i="1"/>
  <c r="AM19" i="1" s="1"/>
  <c r="AK16" i="1"/>
  <c r="AM16" i="1" s="1"/>
  <c r="AK31" i="1"/>
  <c r="AM31" i="1" s="1"/>
  <c r="AK51" i="1"/>
  <c r="AM51" i="1" s="1"/>
  <c r="AK149" i="1"/>
  <c r="AM149" i="1" s="1"/>
  <c r="AK97" i="1"/>
  <c r="AM97" i="1" s="1"/>
  <c r="AK25" i="1"/>
  <c r="AM25" i="1" s="1"/>
  <c r="AK116" i="1"/>
  <c r="AM116" i="1" s="1"/>
  <c r="AK111" i="1"/>
  <c r="AM111" i="1" s="1"/>
  <c r="AK115" i="1"/>
  <c r="AM115" i="1" s="1"/>
  <c r="AK145" i="1"/>
  <c r="AM145" i="1" s="1"/>
  <c r="AK110" i="1"/>
  <c r="AM110" i="1" s="1"/>
  <c r="AK82" i="1"/>
  <c r="AM82" i="1" s="1"/>
  <c r="AK43" i="1"/>
  <c r="AM43" i="1" s="1"/>
  <c r="AK50" i="1"/>
  <c r="AM50" i="1" s="1"/>
  <c r="AK22" i="1"/>
  <c r="AM22" i="1" s="1"/>
  <c r="AK106" i="1"/>
  <c r="AM106" i="1" s="1"/>
  <c r="AK55" i="1"/>
  <c r="AM55" i="1" s="1"/>
  <c r="AK99" i="1"/>
  <c r="AM99" i="1" s="1"/>
  <c r="AK153" i="1"/>
  <c r="AM153" i="1" s="1"/>
  <c r="AK147" i="1"/>
  <c r="AM147" i="1" s="1"/>
  <c r="AK60" i="1"/>
  <c r="AM60" i="1" s="1"/>
  <c r="AK143" i="1"/>
  <c r="AM143" i="1" s="1"/>
  <c r="AK164" i="1"/>
  <c r="AM164" i="1" s="1"/>
  <c r="AK53" i="1"/>
  <c r="AM53" i="1" s="1"/>
  <c r="AK142" i="1"/>
  <c r="AM142" i="1" s="1"/>
  <c r="AK132" i="1"/>
  <c r="AM132" i="1" s="1"/>
  <c r="AK93" i="1"/>
  <c r="AM93" i="1" s="1"/>
  <c r="AK63" i="1"/>
  <c r="AM63" i="1" s="1"/>
  <c r="AK114" i="1"/>
  <c r="AM114" i="1" s="1"/>
  <c r="AK139" i="1"/>
  <c r="AM139" i="1" s="1"/>
  <c r="AK80" i="1"/>
  <c r="AM80" i="1" s="1"/>
  <c r="AK107" i="1"/>
  <c r="AM107" i="1" s="1"/>
  <c r="AK48" i="1"/>
  <c r="AM48" i="1" s="1"/>
  <c r="AK152" i="1"/>
  <c r="AM152" i="1" s="1"/>
  <c r="AK105" i="1"/>
  <c r="AM105" i="1" s="1"/>
  <c r="AK101" i="1"/>
  <c r="AM101" i="1" s="1"/>
  <c r="AK102" i="1"/>
  <c r="AM102" i="1" s="1"/>
  <c r="AK67" i="1"/>
  <c r="AM67" i="1" s="1"/>
  <c r="AK155" i="1"/>
  <c r="AM155" i="1" s="1"/>
  <c r="AK72" i="1"/>
  <c r="AK42" i="1"/>
  <c r="AM42" i="1" s="1"/>
  <c r="AK126" i="1"/>
  <c r="AM126" i="1" s="1"/>
  <c r="AK89" i="1"/>
  <c r="AM89" i="1" s="1"/>
  <c r="AK160" i="1"/>
  <c r="AK163" i="1"/>
  <c r="AM163" i="1" s="1"/>
  <c r="AK29" i="1"/>
  <c r="AM29" i="1" s="1"/>
  <c r="AK141" i="1"/>
  <c r="AM141" i="1" s="1"/>
  <c r="AK14" i="1"/>
  <c r="AK84" i="1"/>
  <c r="AM84" i="1" s="1"/>
  <c r="AK81" i="1"/>
  <c r="AM81" i="1" s="1"/>
  <c r="AK7" i="1"/>
  <c r="AM7" i="1" s="1"/>
  <c r="AK23" i="1"/>
  <c r="AK64" i="1"/>
  <c r="AM64" i="1" s="1"/>
  <c r="AK39" i="1"/>
  <c r="AM39" i="1" s="1"/>
  <c r="AK62" i="1"/>
  <c r="AM62" i="1" s="1"/>
  <c r="AK157" i="1"/>
  <c r="AK140" i="1"/>
  <c r="AM140" i="1" s="1"/>
  <c r="AM23" i="1" l="1"/>
  <c r="AM160" i="1"/>
  <c r="AM72" i="1"/>
  <c r="AM157" i="1"/>
  <c r="AM14" i="1"/>
  <c r="AN91" i="1"/>
  <c r="AP91" i="1" s="1"/>
  <c r="AR91" i="1" s="1"/>
  <c r="AN95" i="1"/>
  <c r="AP95" i="1" s="1"/>
  <c r="AR95" i="1" s="1"/>
  <c r="S84" i="1"/>
  <c r="AN84" i="1" s="1"/>
  <c r="AP84" i="1" s="1"/>
  <c r="AR84" i="1" s="1"/>
  <c r="S81" i="1"/>
  <c r="AN81" i="1" s="1"/>
  <c r="AP81" i="1" s="1"/>
  <c r="AR81" i="1" s="1"/>
  <c r="U81" i="1" l="1"/>
  <c r="U84" i="1"/>
  <c r="U95" i="1"/>
  <c r="U91" i="1"/>
  <c r="AN156" i="1"/>
  <c r="AP156" i="1" s="1"/>
  <c r="AR156" i="1" s="1"/>
  <c r="S26" i="1"/>
  <c r="AN26" i="1" s="1"/>
  <c r="AP26" i="1" s="1"/>
  <c r="AR26" i="1" s="1"/>
  <c r="S74" i="1"/>
  <c r="AN74" i="1" s="1"/>
  <c r="AP74" i="1" s="1"/>
  <c r="AR74" i="1" s="1"/>
  <c r="S122" i="1"/>
  <c r="AN122" i="1" s="1"/>
  <c r="AP122" i="1" s="1"/>
  <c r="AR122" i="1" s="1"/>
  <c r="S6" i="1"/>
  <c r="AN6" i="1" s="1"/>
  <c r="AP6" i="1" s="1"/>
  <c r="AR6" i="1" s="1"/>
  <c r="S35" i="1"/>
  <c r="AN35" i="1" s="1"/>
  <c r="AP35" i="1" s="1"/>
  <c r="AR35" i="1" s="1"/>
  <c r="S66" i="1"/>
  <c r="AN66" i="1" s="1"/>
  <c r="AP66" i="1" s="1"/>
  <c r="AR66" i="1" s="1"/>
  <c r="S88" i="1"/>
  <c r="AN88" i="1" s="1"/>
  <c r="AP88" i="1" s="1"/>
  <c r="AR88" i="1" s="1"/>
  <c r="S12" i="1"/>
  <c r="AN12" i="1" s="1"/>
  <c r="AP12" i="1" s="1"/>
  <c r="AR12" i="1" s="1"/>
  <c r="S161" i="1"/>
  <c r="AN161" i="1" s="1"/>
  <c r="AP161" i="1" s="1"/>
  <c r="AR161" i="1" s="1"/>
  <c r="S112" i="1"/>
  <c r="AN112" i="1" s="1"/>
  <c r="AP112" i="1" s="1"/>
  <c r="AR112" i="1" s="1"/>
  <c r="S128" i="1"/>
  <c r="AN128" i="1" s="1"/>
  <c r="AP128" i="1" s="1"/>
  <c r="AR128" i="1" s="1"/>
  <c r="S36" i="1"/>
  <c r="AN36" i="1" s="1"/>
  <c r="AP36" i="1" s="1"/>
  <c r="AR36" i="1" s="1"/>
  <c r="S98" i="1"/>
  <c r="AN98" i="1" s="1"/>
  <c r="AP98" i="1" s="1"/>
  <c r="AR98" i="1" s="1"/>
  <c r="S87" i="1"/>
  <c r="AN87" i="1" s="1"/>
  <c r="AP87" i="1" s="1"/>
  <c r="AR87" i="1" s="1"/>
  <c r="S124" i="1"/>
  <c r="AN124" i="1" s="1"/>
  <c r="AP124" i="1" s="1"/>
  <c r="AR124" i="1" s="1"/>
  <c r="S41" i="1"/>
  <c r="AN41" i="1" s="1"/>
  <c r="AP41" i="1" s="1"/>
  <c r="AR41" i="1" s="1"/>
  <c r="S54" i="1"/>
  <c r="AN54" i="1" s="1"/>
  <c r="AP54" i="1" s="1"/>
  <c r="AR54" i="1" s="1"/>
  <c r="S103" i="1"/>
  <c r="AN103" i="1" s="1"/>
  <c r="AP103" i="1" s="1"/>
  <c r="AR103" i="1" s="1"/>
  <c r="S78" i="1"/>
  <c r="AN78" i="1" s="1"/>
  <c r="AP78" i="1" s="1"/>
  <c r="AR78" i="1" s="1"/>
  <c r="S90" i="1"/>
  <c r="AN90" i="1" s="1"/>
  <c r="AP90" i="1" s="1"/>
  <c r="AR90" i="1" s="1"/>
  <c r="S61" i="1"/>
  <c r="AN61" i="1" s="1"/>
  <c r="AP61" i="1" s="1"/>
  <c r="AR61" i="1" s="1"/>
  <c r="S18" i="1"/>
  <c r="AN18" i="1" s="1"/>
  <c r="AP18" i="1" s="1"/>
  <c r="AR18" i="1" s="1"/>
  <c r="S104" i="1"/>
  <c r="AN104" i="1" s="1"/>
  <c r="AP104" i="1" s="1"/>
  <c r="AR104" i="1" s="1"/>
  <c r="S135" i="1"/>
  <c r="AN135" i="1" s="1"/>
  <c r="AP135" i="1" s="1"/>
  <c r="AR135" i="1" s="1"/>
  <c r="S85" i="1"/>
  <c r="AN85" i="1" s="1"/>
  <c r="AP85" i="1" s="1"/>
  <c r="AR85" i="1" s="1"/>
  <c r="S113" i="1"/>
  <c r="AN113" i="1" s="1"/>
  <c r="AP113" i="1" s="1"/>
  <c r="AR113" i="1" s="1"/>
  <c r="S162" i="1"/>
  <c r="S4" i="1"/>
  <c r="S146" i="1"/>
  <c r="S154" i="1"/>
  <c r="AN154" i="1" s="1"/>
  <c r="AP154" i="1" s="1"/>
  <c r="AR154" i="1" s="1"/>
  <c r="S150" i="1"/>
  <c r="AN150" i="1" s="1"/>
  <c r="AP150" i="1" s="1"/>
  <c r="AR150" i="1" s="1"/>
  <c r="S96" i="1"/>
  <c r="AN96" i="1" s="1"/>
  <c r="AP96" i="1" s="1"/>
  <c r="AR96" i="1" s="1"/>
  <c r="S9" i="1"/>
  <c r="AN9" i="1" s="1"/>
  <c r="AP9" i="1" s="1"/>
  <c r="AR9" i="1" s="1"/>
  <c r="S33" i="1"/>
  <c r="S151" i="1"/>
  <c r="S121" i="1"/>
  <c r="S27" i="1"/>
  <c r="S83" i="1"/>
  <c r="S40" i="1"/>
  <c r="S127" i="1"/>
  <c r="S38" i="1"/>
  <c r="S133" i="1"/>
  <c r="S123" i="1"/>
  <c r="S159" i="1"/>
  <c r="S136" i="1"/>
  <c r="S120" i="1"/>
  <c r="AN158" i="1"/>
  <c r="AP158" i="1" s="1"/>
  <c r="AR158" i="1" s="1"/>
  <c r="S30" i="1"/>
  <c r="S109" i="1"/>
  <c r="S44" i="1"/>
  <c r="S70" i="1"/>
  <c r="S68" i="1"/>
  <c r="S34" i="1"/>
  <c r="S52" i="1"/>
  <c r="S131" i="1"/>
  <c r="S75" i="1"/>
  <c r="S118" i="1"/>
  <c r="S59" i="1"/>
  <c r="S129" i="1"/>
  <c r="S47" i="1"/>
  <c r="S58" i="1"/>
  <c r="S24" i="1"/>
  <c r="S17" i="1"/>
  <c r="S100" i="1"/>
  <c r="S8" i="1"/>
  <c r="S69" i="1"/>
  <c r="S86" i="1"/>
  <c r="S79" i="1"/>
  <c r="S137" i="1"/>
  <c r="S130" i="1"/>
  <c r="S94" i="1"/>
  <c r="S125" i="1"/>
  <c r="S144" i="1"/>
  <c r="S138" i="1"/>
  <c r="S92" i="1"/>
  <c r="S10" i="1"/>
  <c r="AN10" i="1" s="1"/>
  <c r="AP10" i="1" s="1"/>
  <c r="AR10" i="1" s="1"/>
  <c r="S108" i="1"/>
  <c r="AN108" i="1" s="1"/>
  <c r="AP108" i="1" s="1"/>
  <c r="AR108" i="1" s="1"/>
  <c r="S20" i="1"/>
  <c r="S76" i="1"/>
  <c r="S73" i="1"/>
  <c r="S71" i="1"/>
  <c r="S148" i="1"/>
  <c r="S65" i="1"/>
  <c r="S46" i="1"/>
  <c r="S49" i="1"/>
  <c r="S37" i="1"/>
  <c r="S45" i="1"/>
  <c r="AN45" i="1" s="1"/>
  <c r="AP45" i="1" s="1"/>
  <c r="AR45" i="1" s="1"/>
  <c r="S77" i="1"/>
  <c r="AN77" i="1" s="1"/>
  <c r="AP77" i="1" s="1"/>
  <c r="AR77" i="1" s="1"/>
  <c r="S5" i="1"/>
  <c r="AN5" i="1" s="1"/>
  <c r="AP5" i="1" s="1"/>
  <c r="AR5" i="1" s="1"/>
  <c r="S11" i="1"/>
  <c r="AN11" i="1" s="1"/>
  <c r="AP11" i="1" s="1"/>
  <c r="AR11" i="1" s="1"/>
  <c r="S117" i="1"/>
  <c r="AN117" i="1" s="1"/>
  <c r="AP117" i="1" s="1"/>
  <c r="AR117" i="1" s="1"/>
  <c r="S57" i="1"/>
  <c r="AN57" i="1" s="1"/>
  <c r="AP57" i="1" s="1"/>
  <c r="AR57" i="1" s="1"/>
  <c r="S13" i="1"/>
  <c r="AN13" i="1" s="1"/>
  <c r="AP13" i="1" s="1"/>
  <c r="AR13" i="1" s="1"/>
  <c r="AN119" i="1"/>
  <c r="AP119" i="1" s="1"/>
  <c r="AR119" i="1" s="1"/>
  <c r="S157" i="1"/>
  <c r="AN157" i="1" s="1"/>
  <c r="AP157" i="1" s="1"/>
  <c r="AR157" i="1" s="1"/>
  <c r="S62" i="1"/>
  <c r="AN62" i="1" s="1"/>
  <c r="AP62" i="1" s="1"/>
  <c r="AR62" i="1" s="1"/>
  <c r="S39" i="1"/>
  <c r="AN39" i="1" s="1"/>
  <c r="AP39" i="1" s="1"/>
  <c r="AR39" i="1" s="1"/>
  <c r="S64" i="1"/>
  <c r="AN64" i="1" s="1"/>
  <c r="AP64" i="1" s="1"/>
  <c r="AR64" i="1" s="1"/>
  <c r="S23" i="1"/>
  <c r="AN23" i="1" s="1"/>
  <c r="AP23" i="1" s="1"/>
  <c r="AR23" i="1" s="1"/>
  <c r="S7" i="1"/>
  <c r="AN7" i="1" s="1"/>
  <c r="AP7" i="1" s="1"/>
  <c r="AR7" i="1" s="1"/>
  <c r="S14" i="1"/>
  <c r="AN14" i="1" s="1"/>
  <c r="AP14" i="1" s="1"/>
  <c r="AR14" i="1" s="1"/>
  <c r="S141" i="1"/>
  <c r="AN141" i="1" s="1"/>
  <c r="AP141" i="1" s="1"/>
  <c r="AR141" i="1" s="1"/>
  <c r="S29" i="1"/>
  <c r="AN29" i="1" s="1"/>
  <c r="AP29" i="1" s="1"/>
  <c r="AR29" i="1" s="1"/>
  <c r="S163" i="1"/>
  <c r="AN163" i="1" s="1"/>
  <c r="AP163" i="1" s="1"/>
  <c r="AR163" i="1" s="1"/>
  <c r="S160" i="1"/>
  <c r="AN160" i="1" s="1"/>
  <c r="AP160" i="1" s="1"/>
  <c r="AR160" i="1" s="1"/>
  <c r="S89" i="1"/>
  <c r="AN89" i="1" s="1"/>
  <c r="AP89" i="1" s="1"/>
  <c r="AR89" i="1" s="1"/>
  <c r="S126" i="1"/>
  <c r="AN126" i="1" s="1"/>
  <c r="AP126" i="1" s="1"/>
  <c r="AR126" i="1" s="1"/>
  <c r="S42" i="1"/>
  <c r="AN42" i="1" s="1"/>
  <c r="AP42" i="1" s="1"/>
  <c r="AR42" i="1" s="1"/>
  <c r="S72" i="1"/>
  <c r="AN72" i="1" s="1"/>
  <c r="AP72" i="1" s="1"/>
  <c r="AR72" i="1" s="1"/>
  <c r="S155" i="1"/>
  <c r="AN155" i="1" s="1"/>
  <c r="AP155" i="1" s="1"/>
  <c r="AR155" i="1" s="1"/>
  <c r="S67" i="1"/>
  <c r="AN67" i="1" s="1"/>
  <c r="AP67" i="1" s="1"/>
  <c r="AR67" i="1" s="1"/>
  <c r="S102" i="1"/>
  <c r="AN102" i="1" s="1"/>
  <c r="AP102" i="1" s="1"/>
  <c r="AR102" i="1" s="1"/>
  <c r="S101" i="1"/>
  <c r="AN101" i="1" s="1"/>
  <c r="AP101" i="1" s="1"/>
  <c r="AR101" i="1" s="1"/>
  <c r="S105" i="1"/>
  <c r="AN105" i="1" s="1"/>
  <c r="AP105" i="1" s="1"/>
  <c r="AR105" i="1" s="1"/>
  <c r="S152" i="1"/>
  <c r="AN152" i="1" s="1"/>
  <c r="AP152" i="1" s="1"/>
  <c r="AR152" i="1" s="1"/>
  <c r="S48" i="1"/>
  <c r="AN48" i="1" s="1"/>
  <c r="AP48" i="1" s="1"/>
  <c r="AR48" i="1" s="1"/>
  <c r="S107" i="1"/>
  <c r="AN107" i="1" s="1"/>
  <c r="AP107" i="1" s="1"/>
  <c r="AR107" i="1" s="1"/>
  <c r="S80" i="1"/>
  <c r="AN80" i="1" s="1"/>
  <c r="AP80" i="1" s="1"/>
  <c r="AR80" i="1" s="1"/>
  <c r="S139" i="1"/>
  <c r="AN139" i="1" s="1"/>
  <c r="AP139" i="1" s="1"/>
  <c r="AR139" i="1" s="1"/>
  <c r="S114" i="1"/>
  <c r="AN114" i="1" s="1"/>
  <c r="AP114" i="1" s="1"/>
  <c r="AR114" i="1" s="1"/>
  <c r="S63" i="1"/>
  <c r="AN63" i="1" s="1"/>
  <c r="AP63" i="1" s="1"/>
  <c r="AR63" i="1" s="1"/>
  <c r="S93" i="1"/>
  <c r="AN93" i="1" s="1"/>
  <c r="AP93" i="1" s="1"/>
  <c r="AR93" i="1" s="1"/>
  <c r="S132" i="1"/>
  <c r="AN132" i="1" s="1"/>
  <c r="AP132" i="1" s="1"/>
  <c r="AR132" i="1" s="1"/>
  <c r="S142" i="1"/>
  <c r="AN142" i="1" s="1"/>
  <c r="AP142" i="1" s="1"/>
  <c r="AR142" i="1" s="1"/>
  <c r="S53" i="1"/>
  <c r="AN53" i="1" s="1"/>
  <c r="AP53" i="1" s="1"/>
  <c r="AR53" i="1" s="1"/>
  <c r="S164" i="1"/>
  <c r="AN164" i="1" s="1"/>
  <c r="AP164" i="1" s="1"/>
  <c r="AR164" i="1" s="1"/>
  <c r="S143" i="1"/>
  <c r="AN143" i="1" s="1"/>
  <c r="AP143" i="1" s="1"/>
  <c r="AR143" i="1" s="1"/>
  <c r="S60" i="1"/>
  <c r="AN60" i="1" s="1"/>
  <c r="AP60" i="1" s="1"/>
  <c r="AR60" i="1" s="1"/>
  <c r="S147" i="1"/>
  <c r="AN147" i="1" s="1"/>
  <c r="AP147" i="1" s="1"/>
  <c r="AR147" i="1" s="1"/>
  <c r="S153" i="1"/>
  <c r="AN153" i="1" s="1"/>
  <c r="AP153" i="1" s="1"/>
  <c r="AR153" i="1" s="1"/>
  <c r="S99" i="1"/>
  <c r="AN99" i="1" s="1"/>
  <c r="AP99" i="1" s="1"/>
  <c r="AR99" i="1" s="1"/>
  <c r="S55" i="1"/>
  <c r="AN55" i="1" s="1"/>
  <c r="AP55" i="1" s="1"/>
  <c r="AR55" i="1" s="1"/>
  <c r="S106" i="1"/>
  <c r="AN106" i="1" s="1"/>
  <c r="AP106" i="1" s="1"/>
  <c r="AR106" i="1" s="1"/>
  <c r="S22" i="1"/>
  <c r="AN22" i="1" s="1"/>
  <c r="AP22" i="1" s="1"/>
  <c r="AR22" i="1" s="1"/>
  <c r="S50" i="1"/>
  <c r="AN50" i="1" s="1"/>
  <c r="AP50" i="1" s="1"/>
  <c r="AR50" i="1" s="1"/>
  <c r="S43" i="1"/>
  <c r="AN43" i="1" s="1"/>
  <c r="AP43" i="1" s="1"/>
  <c r="AR43" i="1" s="1"/>
  <c r="S82" i="1"/>
  <c r="AN82" i="1" s="1"/>
  <c r="AP82" i="1" s="1"/>
  <c r="AR82" i="1" s="1"/>
  <c r="S110" i="1"/>
  <c r="AN110" i="1" s="1"/>
  <c r="AP110" i="1" s="1"/>
  <c r="AR110" i="1" s="1"/>
  <c r="S145" i="1"/>
  <c r="AN145" i="1" s="1"/>
  <c r="AP145" i="1" s="1"/>
  <c r="AR145" i="1" s="1"/>
  <c r="S115" i="1"/>
  <c r="AN115" i="1" s="1"/>
  <c r="AP115" i="1" s="1"/>
  <c r="AR115" i="1" s="1"/>
  <c r="S111" i="1"/>
  <c r="AN111" i="1" s="1"/>
  <c r="AP111" i="1" s="1"/>
  <c r="AR111" i="1" s="1"/>
  <c r="S116" i="1"/>
  <c r="AN116" i="1" s="1"/>
  <c r="AP116" i="1" s="1"/>
  <c r="AR116" i="1" s="1"/>
  <c r="S25" i="1"/>
  <c r="AN25" i="1" s="1"/>
  <c r="AP25" i="1" s="1"/>
  <c r="AR25" i="1" s="1"/>
  <c r="S97" i="1"/>
  <c r="AN97" i="1" s="1"/>
  <c r="AP97" i="1" s="1"/>
  <c r="AR97" i="1" s="1"/>
  <c r="S149" i="1"/>
  <c r="AN149" i="1" s="1"/>
  <c r="AP149" i="1" s="1"/>
  <c r="AR149" i="1" s="1"/>
  <c r="S51" i="1"/>
  <c r="AN51" i="1" s="1"/>
  <c r="AP51" i="1" s="1"/>
  <c r="AR51" i="1" s="1"/>
  <c r="S31" i="1"/>
  <c r="AN31" i="1" s="1"/>
  <c r="AP31" i="1" s="1"/>
  <c r="AR31" i="1" s="1"/>
  <c r="S16" i="1"/>
  <c r="AN16" i="1" s="1"/>
  <c r="AP16" i="1" s="1"/>
  <c r="AR16" i="1" s="1"/>
  <c r="S19" i="1"/>
  <c r="AN19" i="1" s="1"/>
  <c r="AP19" i="1" s="1"/>
  <c r="AR19" i="1" s="1"/>
  <c r="S28" i="1"/>
  <c r="AN28" i="1" s="1"/>
  <c r="AP28" i="1" s="1"/>
  <c r="AR28" i="1" s="1"/>
  <c r="S134" i="1"/>
  <c r="AN134" i="1" s="1"/>
  <c r="AP134" i="1" s="1"/>
  <c r="AR134" i="1" s="1"/>
  <c r="S56" i="1"/>
  <c r="AN56" i="1" s="1"/>
  <c r="AP56" i="1" s="1"/>
  <c r="AR56" i="1" s="1"/>
  <c r="S15" i="1"/>
  <c r="AN15" i="1" s="1"/>
  <c r="AP15" i="1" s="1"/>
  <c r="AR15" i="1" s="1"/>
  <c r="S21" i="1"/>
  <c r="AN21" i="1" s="1"/>
  <c r="AP21" i="1" s="1"/>
  <c r="AR21" i="1" s="1"/>
  <c r="S32" i="1"/>
  <c r="AN32" i="1" s="1"/>
  <c r="AP32" i="1" s="1"/>
  <c r="AR32" i="1" s="1"/>
  <c r="S140" i="1"/>
  <c r="AN140" i="1" s="1"/>
  <c r="AP140" i="1" s="1"/>
  <c r="AR140" i="1" s="1"/>
  <c r="U65" i="1" l="1"/>
  <c r="AN65" i="1"/>
  <c r="AP65" i="1" s="1"/>
  <c r="AR65" i="1" s="1"/>
  <c r="U76" i="1"/>
  <c r="AN76" i="1"/>
  <c r="AP76" i="1" s="1"/>
  <c r="AR76" i="1" s="1"/>
  <c r="U92" i="1"/>
  <c r="AN92" i="1"/>
  <c r="AP92" i="1" s="1"/>
  <c r="AR92" i="1" s="1"/>
  <c r="U94" i="1"/>
  <c r="AN94" i="1"/>
  <c r="AP94" i="1" s="1"/>
  <c r="AR94" i="1" s="1"/>
  <c r="U86" i="1"/>
  <c r="AN86" i="1"/>
  <c r="AP86" i="1" s="1"/>
  <c r="AR86" i="1" s="1"/>
  <c r="U17" i="1"/>
  <c r="AN17" i="1"/>
  <c r="AP17" i="1" s="1"/>
  <c r="AR17" i="1" s="1"/>
  <c r="U129" i="1"/>
  <c r="AN129" i="1"/>
  <c r="AP129" i="1" s="1"/>
  <c r="AR129" i="1" s="1"/>
  <c r="U131" i="1"/>
  <c r="AN131" i="1"/>
  <c r="AP131" i="1" s="1"/>
  <c r="AR131" i="1" s="1"/>
  <c r="U70" i="1"/>
  <c r="AN70" i="1"/>
  <c r="AP70" i="1" s="1"/>
  <c r="AR70" i="1" s="1"/>
  <c r="U123" i="1"/>
  <c r="AN123" i="1"/>
  <c r="AP123" i="1" s="1"/>
  <c r="AR123" i="1" s="1"/>
  <c r="U40" i="1"/>
  <c r="AN40" i="1"/>
  <c r="AP40" i="1" s="1"/>
  <c r="AR40" i="1" s="1"/>
  <c r="U151" i="1"/>
  <c r="AN151" i="1"/>
  <c r="AP151" i="1" s="1"/>
  <c r="AR151" i="1" s="1"/>
  <c r="U162" i="1"/>
  <c r="AN162" i="1"/>
  <c r="AP162" i="1" s="1"/>
  <c r="AR162" i="1" s="1"/>
  <c r="U140" i="1"/>
  <c r="U88" i="1"/>
  <c r="U122" i="1"/>
  <c r="U18" i="1"/>
  <c r="U103" i="1"/>
  <c r="U87" i="1"/>
  <c r="U150" i="1"/>
  <c r="U85" i="1"/>
  <c r="U108" i="1"/>
  <c r="U117" i="1"/>
  <c r="U119" i="1"/>
  <c r="U56" i="1"/>
  <c r="U16" i="1"/>
  <c r="U97" i="1"/>
  <c r="U115" i="1"/>
  <c r="U43" i="1"/>
  <c r="U55" i="1"/>
  <c r="U60" i="1"/>
  <c r="U142" i="1"/>
  <c r="U114" i="1"/>
  <c r="U48" i="1"/>
  <c r="U102" i="1"/>
  <c r="U42" i="1"/>
  <c r="U163" i="1"/>
  <c r="U64" i="1"/>
  <c r="U37" i="1"/>
  <c r="AN37" i="1"/>
  <c r="AP37" i="1" s="1"/>
  <c r="AR37" i="1" s="1"/>
  <c r="U148" i="1"/>
  <c r="AN148" i="1"/>
  <c r="AP148" i="1" s="1"/>
  <c r="AR148" i="1" s="1"/>
  <c r="U20" i="1"/>
  <c r="AN20" i="1"/>
  <c r="AP20" i="1" s="1"/>
  <c r="AR20" i="1" s="1"/>
  <c r="U138" i="1"/>
  <c r="AN138" i="1"/>
  <c r="AP138" i="1" s="1"/>
  <c r="AR138" i="1" s="1"/>
  <c r="U130" i="1"/>
  <c r="AN130" i="1"/>
  <c r="AP130" i="1" s="1"/>
  <c r="AR130" i="1" s="1"/>
  <c r="U69" i="1"/>
  <c r="AN69" i="1"/>
  <c r="AP69" i="1" s="1"/>
  <c r="AR69" i="1" s="1"/>
  <c r="U24" i="1"/>
  <c r="AN24" i="1"/>
  <c r="AP24" i="1" s="1"/>
  <c r="AR24" i="1" s="1"/>
  <c r="U59" i="1"/>
  <c r="AN59" i="1"/>
  <c r="AP59" i="1" s="1"/>
  <c r="AR59" i="1" s="1"/>
  <c r="U52" i="1"/>
  <c r="AN52" i="1"/>
  <c r="AP52" i="1" s="1"/>
  <c r="AR52" i="1" s="1"/>
  <c r="U44" i="1"/>
  <c r="AN44" i="1"/>
  <c r="AP44" i="1" s="1"/>
  <c r="AR44" i="1" s="1"/>
  <c r="U120" i="1"/>
  <c r="AN120" i="1"/>
  <c r="AP120" i="1" s="1"/>
  <c r="AR120" i="1" s="1"/>
  <c r="U133" i="1"/>
  <c r="AN133" i="1"/>
  <c r="AP133" i="1" s="1"/>
  <c r="AR133" i="1" s="1"/>
  <c r="U83" i="1"/>
  <c r="AN83" i="1"/>
  <c r="AP83" i="1" s="1"/>
  <c r="AR83" i="1" s="1"/>
  <c r="U33" i="1"/>
  <c r="AN33" i="1"/>
  <c r="AP33" i="1" s="1"/>
  <c r="AR33" i="1" s="1"/>
  <c r="U112" i="1"/>
  <c r="U66" i="1"/>
  <c r="U74" i="1"/>
  <c r="U61" i="1"/>
  <c r="U54" i="1"/>
  <c r="U98" i="1"/>
  <c r="U154" i="1"/>
  <c r="U113" i="1"/>
  <c r="U45" i="1"/>
  <c r="U11" i="1"/>
  <c r="U32" i="1"/>
  <c r="U134" i="1"/>
  <c r="U31" i="1"/>
  <c r="U25" i="1"/>
  <c r="U145" i="1"/>
  <c r="U50" i="1"/>
  <c r="U99" i="1"/>
  <c r="U143" i="1"/>
  <c r="U132" i="1"/>
  <c r="U139" i="1"/>
  <c r="U152" i="1"/>
  <c r="U67" i="1"/>
  <c r="U126" i="1"/>
  <c r="U29" i="1"/>
  <c r="U39" i="1"/>
  <c r="U49" i="1"/>
  <c r="AN49" i="1"/>
  <c r="AP49" i="1" s="1"/>
  <c r="AR49" i="1" s="1"/>
  <c r="U71" i="1"/>
  <c r="AN71" i="1"/>
  <c r="AP71" i="1" s="1"/>
  <c r="AR71" i="1" s="1"/>
  <c r="U144" i="1"/>
  <c r="AN144" i="1"/>
  <c r="AP144" i="1" s="1"/>
  <c r="AR144" i="1" s="1"/>
  <c r="U137" i="1"/>
  <c r="AN137" i="1"/>
  <c r="AP137" i="1" s="1"/>
  <c r="AR137" i="1" s="1"/>
  <c r="U8" i="1"/>
  <c r="AN8" i="1"/>
  <c r="AP8" i="1" s="1"/>
  <c r="AR8" i="1" s="1"/>
  <c r="U58" i="1"/>
  <c r="AN58" i="1"/>
  <c r="AP58" i="1" s="1"/>
  <c r="AR58" i="1" s="1"/>
  <c r="U118" i="1"/>
  <c r="AN118" i="1"/>
  <c r="AP118" i="1" s="1"/>
  <c r="AR118" i="1" s="1"/>
  <c r="U34" i="1"/>
  <c r="AN34" i="1"/>
  <c r="AP34" i="1" s="1"/>
  <c r="AR34" i="1" s="1"/>
  <c r="U109" i="1"/>
  <c r="AN109" i="1"/>
  <c r="AP109" i="1" s="1"/>
  <c r="AR109" i="1" s="1"/>
  <c r="U136" i="1"/>
  <c r="AN136" i="1"/>
  <c r="AP136" i="1" s="1"/>
  <c r="AR136" i="1" s="1"/>
  <c r="U38" i="1"/>
  <c r="AN38" i="1"/>
  <c r="AP38" i="1" s="1"/>
  <c r="AR38" i="1" s="1"/>
  <c r="U27" i="1"/>
  <c r="AN27" i="1"/>
  <c r="AP27" i="1" s="1"/>
  <c r="AR27" i="1" s="1"/>
  <c r="U146" i="1"/>
  <c r="AN146" i="1"/>
  <c r="AP146" i="1" s="1"/>
  <c r="AR146" i="1" s="1"/>
  <c r="U161" i="1"/>
  <c r="U35" i="1"/>
  <c r="U26" i="1"/>
  <c r="U90" i="1"/>
  <c r="U41" i="1"/>
  <c r="U36" i="1"/>
  <c r="U104" i="1"/>
  <c r="U96" i="1"/>
  <c r="U158" i="1"/>
  <c r="U77" i="1"/>
  <c r="U5" i="1"/>
  <c r="U21" i="1"/>
  <c r="U28" i="1"/>
  <c r="U51" i="1"/>
  <c r="U116" i="1"/>
  <c r="U110" i="1"/>
  <c r="U22" i="1"/>
  <c r="U153" i="1"/>
  <c r="U164" i="1"/>
  <c r="U93" i="1"/>
  <c r="U80" i="1"/>
  <c r="U105" i="1"/>
  <c r="U155" i="1"/>
  <c r="U89" i="1"/>
  <c r="U141" i="1"/>
  <c r="U7" i="1"/>
  <c r="U62" i="1"/>
  <c r="U46" i="1"/>
  <c r="AN46" i="1"/>
  <c r="AP46" i="1" s="1"/>
  <c r="AR46" i="1" s="1"/>
  <c r="U73" i="1"/>
  <c r="AN73" i="1"/>
  <c r="AP73" i="1" s="1"/>
  <c r="AR73" i="1" s="1"/>
  <c r="U125" i="1"/>
  <c r="AN125" i="1"/>
  <c r="AP125" i="1" s="1"/>
  <c r="AR125" i="1" s="1"/>
  <c r="U79" i="1"/>
  <c r="AN79" i="1"/>
  <c r="AP79" i="1" s="1"/>
  <c r="AR79" i="1" s="1"/>
  <c r="U100" i="1"/>
  <c r="AN100" i="1"/>
  <c r="AP100" i="1" s="1"/>
  <c r="AR100" i="1" s="1"/>
  <c r="U47" i="1"/>
  <c r="AN47" i="1"/>
  <c r="AP47" i="1" s="1"/>
  <c r="AR47" i="1" s="1"/>
  <c r="U75" i="1"/>
  <c r="AN75" i="1"/>
  <c r="AP75" i="1" s="1"/>
  <c r="AR75" i="1" s="1"/>
  <c r="U68" i="1"/>
  <c r="AN68" i="1"/>
  <c r="AP68" i="1" s="1"/>
  <c r="AR68" i="1" s="1"/>
  <c r="U30" i="1"/>
  <c r="AN30" i="1"/>
  <c r="AP30" i="1" s="1"/>
  <c r="AR30" i="1" s="1"/>
  <c r="U159" i="1"/>
  <c r="AN159" i="1"/>
  <c r="AP159" i="1" s="1"/>
  <c r="AR159" i="1" s="1"/>
  <c r="U127" i="1"/>
  <c r="AN127" i="1"/>
  <c r="AP127" i="1" s="1"/>
  <c r="AR127" i="1" s="1"/>
  <c r="U121" i="1"/>
  <c r="AN121" i="1"/>
  <c r="AP121" i="1" s="1"/>
  <c r="AR121" i="1" s="1"/>
  <c r="U4" i="1"/>
  <c r="AN4" i="1"/>
  <c r="AP4" i="1" s="1"/>
  <c r="AR4" i="1" s="1"/>
  <c r="U12" i="1"/>
  <c r="U6" i="1"/>
  <c r="U156" i="1"/>
  <c r="U78" i="1"/>
  <c r="U124" i="1"/>
  <c r="U128" i="1"/>
  <c r="U135" i="1"/>
  <c r="U9" i="1"/>
  <c r="U10" i="1"/>
  <c r="U57" i="1"/>
  <c r="U13" i="1"/>
  <c r="U15" i="1"/>
  <c r="U19" i="1"/>
  <c r="U149" i="1"/>
  <c r="U111" i="1"/>
  <c r="U82" i="1"/>
  <c r="U106" i="1"/>
  <c r="U147" i="1"/>
  <c r="U53" i="1"/>
  <c r="U63" i="1"/>
  <c r="U107" i="1"/>
  <c r="U101" i="1"/>
  <c r="U72" i="1"/>
  <c r="U160" i="1"/>
  <c r="U14" i="1"/>
  <c r="U23" i="1"/>
  <c r="U157" i="1"/>
</calcChain>
</file>

<file path=xl/sharedStrings.xml><?xml version="1.0" encoding="utf-8"?>
<sst xmlns="http://schemas.openxmlformats.org/spreadsheetml/2006/main" count="2061" uniqueCount="431">
  <si>
    <t>序号</t>
  </si>
  <si>
    <t>学号</t>
  </si>
  <si>
    <t>姓名</t>
  </si>
  <si>
    <t>建筑工程估价课程设计/实践课/1</t>
  </si>
  <si>
    <t>工程造价专业讲座/选修课/0.5</t>
  </si>
  <si>
    <t>工程项目管理课程设计/实践课/1</t>
  </si>
  <si>
    <t>工程经济学/必修课/2.5</t>
  </si>
  <si>
    <t>施工组织学/选修课/2</t>
  </si>
  <si>
    <t>建设工程招投标(案例)/选修课/1.5</t>
  </si>
  <si>
    <t>合同策划与管理/必修课/2</t>
  </si>
  <si>
    <t>工程定额/选修课/1.5</t>
  </si>
  <si>
    <t>工程项目管理/必修课/3</t>
  </si>
  <si>
    <t>运筹学/必修课/3.5</t>
  </si>
  <si>
    <t>建筑施工技术/必修课/3</t>
  </si>
  <si>
    <t>建筑工程估价/必修课/3</t>
  </si>
  <si>
    <t>110904230</t>
  </si>
  <si>
    <t>汪立晗</t>
  </si>
  <si>
    <t/>
  </si>
  <si>
    <t>110904323</t>
  </si>
  <si>
    <t>潘登科</t>
  </si>
  <si>
    <t>120208325</t>
  </si>
  <si>
    <t>王青雯</t>
  </si>
  <si>
    <t>120208334</t>
  </si>
  <si>
    <t>袁雪珂</t>
  </si>
  <si>
    <t>120407222</t>
  </si>
  <si>
    <t>权伊明</t>
  </si>
  <si>
    <t>120408136</t>
  </si>
  <si>
    <t>张燕茹</t>
  </si>
  <si>
    <t>120409101</t>
  </si>
  <si>
    <t>曹润瑛</t>
  </si>
  <si>
    <t>120409132</t>
  </si>
  <si>
    <t>张桂芳</t>
  </si>
  <si>
    <t>120409133</t>
  </si>
  <si>
    <t>张浩楠</t>
  </si>
  <si>
    <t>120505106</t>
  </si>
  <si>
    <t>段雅雯</t>
  </si>
  <si>
    <t>120505315</t>
  </si>
  <si>
    <t>梁建敏</t>
  </si>
  <si>
    <t>120706702</t>
  </si>
  <si>
    <t>董雅馨</t>
  </si>
  <si>
    <t>120904101</t>
  </si>
  <si>
    <t>安鹏展</t>
  </si>
  <si>
    <t>120904102</t>
  </si>
  <si>
    <t>蔡凌峰</t>
  </si>
  <si>
    <t>120904103</t>
  </si>
  <si>
    <t>曹金花</t>
  </si>
  <si>
    <t>120904104</t>
  </si>
  <si>
    <t>陈洁</t>
  </si>
  <si>
    <t>120904105</t>
  </si>
  <si>
    <t>陈孟丽</t>
  </si>
  <si>
    <t>120904106</t>
  </si>
  <si>
    <t>答波波</t>
  </si>
  <si>
    <t>120904107</t>
  </si>
  <si>
    <t>方妍妍</t>
  </si>
  <si>
    <t>120904108</t>
  </si>
  <si>
    <t>付泽宇</t>
  </si>
  <si>
    <t>120904109</t>
  </si>
  <si>
    <t>郭改改</t>
  </si>
  <si>
    <t>120904110</t>
  </si>
  <si>
    <t>何莹</t>
  </si>
  <si>
    <t>120904111</t>
  </si>
  <si>
    <t>胡莹雨</t>
  </si>
  <si>
    <t>120904112</t>
  </si>
  <si>
    <t>姬志远</t>
  </si>
  <si>
    <t>120904113</t>
  </si>
  <si>
    <t>焦姣</t>
  </si>
  <si>
    <t>120904114</t>
  </si>
  <si>
    <t>李冬冬</t>
  </si>
  <si>
    <t>120904115</t>
  </si>
  <si>
    <t>李静</t>
  </si>
  <si>
    <t>120904116</t>
  </si>
  <si>
    <t>李露丽</t>
  </si>
  <si>
    <t>120904117</t>
  </si>
  <si>
    <t>李亚东</t>
  </si>
  <si>
    <t>120904118</t>
  </si>
  <si>
    <t>李倩倩</t>
  </si>
  <si>
    <t>120904119</t>
  </si>
  <si>
    <t>刘冰冰</t>
  </si>
  <si>
    <t>120904120</t>
  </si>
  <si>
    <t>刘帅</t>
  </si>
  <si>
    <t>120904121</t>
  </si>
  <si>
    <t>陆宇新</t>
  </si>
  <si>
    <t>120904122</t>
  </si>
  <si>
    <t>马琳</t>
  </si>
  <si>
    <t>120904123</t>
  </si>
  <si>
    <t>倪明哲</t>
  </si>
  <si>
    <t>120904124</t>
  </si>
  <si>
    <t>任柄超</t>
  </si>
  <si>
    <t>120904125</t>
  </si>
  <si>
    <t>石军军</t>
  </si>
  <si>
    <t>120904126</t>
  </si>
  <si>
    <t>宋志斌</t>
  </si>
  <si>
    <t>120904127</t>
  </si>
  <si>
    <t>王晨旭</t>
  </si>
  <si>
    <t>120904128</t>
  </si>
  <si>
    <t>王冠楠</t>
  </si>
  <si>
    <t>120904129</t>
  </si>
  <si>
    <t>王娟娟</t>
  </si>
  <si>
    <t>120904130</t>
  </si>
  <si>
    <t>王文</t>
  </si>
  <si>
    <t>120904131</t>
  </si>
  <si>
    <t>王一好</t>
  </si>
  <si>
    <t>120904132</t>
  </si>
  <si>
    <t>王婷</t>
  </si>
  <si>
    <t>120904133</t>
  </si>
  <si>
    <t>卫舒晨</t>
  </si>
  <si>
    <t>120904134</t>
  </si>
  <si>
    <t>吴娴娴</t>
  </si>
  <si>
    <t>120904135</t>
  </si>
  <si>
    <t>许昱堃</t>
  </si>
  <si>
    <t>120904136</t>
  </si>
  <si>
    <t>杨洋</t>
  </si>
  <si>
    <t>120904137</t>
  </si>
  <si>
    <t>叶涛</t>
  </si>
  <si>
    <t>120904138</t>
  </si>
  <si>
    <t>袁金蕊</t>
  </si>
  <si>
    <t>120904139</t>
  </si>
  <si>
    <t>岳国喆</t>
  </si>
  <si>
    <t>120904140</t>
  </si>
  <si>
    <t>张亭亭</t>
  </si>
  <si>
    <t>120904141</t>
  </si>
  <si>
    <t>张秀全</t>
  </si>
  <si>
    <t>120904142</t>
  </si>
  <si>
    <t>张珂玥</t>
  </si>
  <si>
    <t>120904143</t>
  </si>
  <si>
    <t>赵贾贾</t>
  </si>
  <si>
    <t>120904144</t>
  </si>
  <si>
    <t>智焕焕</t>
  </si>
  <si>
    <t>120904145</t>
  </si>
  <si>
    <t>周月辰</t>
  </si>
  <si>
    <t>120904146</t>
  </si>
  <si>
    <t>朱运卿</t>
  </si>
  <si>
    <t>120904147</t>
  </si>
  <si>
    <t>邸毛环</t>
  </si>
  <si>
    <t>120904148</t>
  </si>
  <si>
    <t>缪洋</t>
  </si>
  <si>
    <t>120904201</t>
  </si>
  <si>
    <t>白卫静</t>
  </si>
  <si>
    <t>120904202</t>
  </si>
  <si>
    <t>曹程华</t>
  </si>
  <si>
    <t>120904203</t>
  </si>
  <si>
    <t>陈春杏</t>
  </si>
  <si>
    <t>120904204</t>
  </si>
  <si>
    <t>陈晶晶</t>
  </si>
  <si>
    <t>120904205</t>
  </si>
  <si>
    <t>陈青霞</t>
  </si>
  <si>
    <t>120904206</t>
  </si>
  <si>
    <t>代明明</t>
  </si>
  <si>
    <t>120904207</t>
  </si>
  <si>
    <t>冯文昕</t>
  </si>
  <si>
    <t>120904208</t>
  </si>
  <si>
    <t>高迪</t>
  </si>
  <si>
    <t>120904209</t>
  </si>
  <si>
    <t>郭昕</t>
  </si>
  <si>
    <t>120904210</t>
  </si>
  <si>
    <t>贺雅静</t>
  </si>
  <si>
    <t>120904211</t>
  </si>
  <si>
    <t>黄若玲</t>
  </si>
  <si>
    <t>120904212</t>
  </si>
  <si>
    <t>蒋衫衫</t>
  </si>
  <si>
    <t>120904213</t>
  </si>
  <si>
    <t>雷燕芳</t>
  </si>
  <si>
    <t>120904214</t>
  </si>
  <si>
    <t>李海莎</t>
  </si>
  <si>
    <t>120904215</t>
  </si>
  <si>
    <t>李凯亚</t>
  </si>
  <si>
    <t>120904216</t>
  </si>
  <si>
    <t>李双娟</t>
  </si>
  <si>
    <t>120904217</t>
  </si>
  <si>
    <t>李亚军</t>
  </si>
  <si>
    <t>120904218</t>
  </si>
  <si>
    <t>栗鹏</t>
  </si>
  <si>
    <t>120904219</t>
  </si>
  <si>
    <t>刘涵爽</t>
  </si>
  <si>
    <t>120904220</t>
  </si>
  <si>
    <t>刘心怡</t>
  </si>
  <si>
    <t>120904221</t>
  </si>
  <si>
    <t>罗唯</t>
  </si>
  <si>
    <t>120904222</t>
  </si>
  <si>
    <t>苗婧弘</t>
  </si>
  <si>
    <t>120904223</t>
  </si>
  <si>
    <t>牛凯莉</t>
  </si>
  <si>
    <t>120904224</t>
  </si>
  <si>
    <t>任婷婷</t>
  </si>
  <si>
    <t>120904225</t>
  </si>
  <si>
    <t>史会敏</t>
  </si>
  <si>
    <t>120904226</t>
  </si>
  <si>
    <t>田亚南</t>
  </si>
  <si>
    <t>120904227</t>
  </si>
  <si>
    <t>王丹丹</t>
  </si>
  <si>
    <t>120904228</t>
  </si>
  <si>
    <t>王欢迎</t>
  </si>
  <si>
    <t>120904230</t>
  </si>
  <si>
    <t>王晓</t>
  </si>
  <si>
    <t>120904231</t>
  </si>
  <si>
    <t>王永贞</t>
  </si>
  <si>
    <t>120904232</t>
  </si>
  <si>
    <t>王璐璐</t>
  </si>
  <si>
    <t>120904233</t>
  </si>
  <si>
    <t>吴敏娟</t>
  </si>
  <si>
    <t>120904234</t>
  </si>
  <si>
    <t>谢怡欣</t>
  </si>
  <si>
    <t>120904235</t>
  </si>
  <si>
    <t>杨洁</t>
  </si>
  <si>
    <t>120904236</t>
  </si>
  <si>
    <t>杨槟</t>
  </si>
  <si>
    <t>120904237</t>
  </si>
  <si>
    <t>尹春侠</t>
  </si>
  <si>
    <t>120904238</t>
  </si>
  <si>
    <t>袁硕</t>
  </si>
  <si>
    <t>120904239</t>
  </si>
  <si>
    <t>张世霞</t>
  </si>
  <si>
    <t>120904240</t>
  </si>
  <si>
    <t>张晓丽</t>
  </si>
  <si>
    <t>120904241</t>
  </si>
  <si>
    <t>张雅婷</t>
  </si>
  <si>
    <t>120904242</t>
  </si>
  <si>
    <t>张桦</t>
  </si>
  <si>
    <t>120904243</t>
  </si>
  <si>
    <t>赵蕊</t>
  </si>
  <si>
    <t>120904244</t>
  </si>
  <si>
    <t>周冰</t>
  </si>
  <si>
    <t>120904245</t>
  </si>
  <si>
    <t>周镇东</t>
  </si>
  <si>
    <t>120904246</t>
  </si>
  <si>
    <t>祝大有</t>
  </si>
  <si>
    <t>120904247</t>
  </si>
  <si>
    <t>邰登辉</t>
  </si>
  <si>
    <t>120904248</t>
  </si>
  <si>
    <t>窦体娟</t>
  </si>
  <si>
    <t>120904301</t>
  </si>
  <si>
    <t>白亚楠</t>
  </si>
  <si>
    <t>120904302</t>
  </si>
  <si>
    <t>曹菲菲</t>
  </si>
  <si>
    <t>120904303</t>
  </si>
  <si>
    <t>陈海鸥</t>
  </si>
  <si>
    <t>120904304</t>
  </si>
  <si>
    <t>陈静</t>
  </si>
  <si>
    <t>120904305</t>
  </si>
  <si>
    <t>陈彦宇</t>
  </si>
  <si>
    <t>120904306</t>
  </si>
  <si>
    <t>董金松</t>
  </si>
  <si>
    <t>120904307</t>
  </si>
  <si>
    <t>冯炀</t>
  </si>
  <si>
    <t>120904308</t>
  </si>
  <si>
    <t>120904309</t>
  </si>
  <si>
    <t>郝天磊</t>
  </si>
  <si>
    <t>120904311</t>
  </si>
  <si>
    <t>霍龙飞</t>
  </si>
  <si>
    <t>120904312</t>
  </si>
  <si>
    <t>焦英育</t>
  </si>
  <si>
    <t>120904313</t>
  </si>
  <si>
    <t>李晨阳</t>
  </si>
  <si>
    <t>120904314</t>
  </si>
  <si>
    <t>李皇菲</t>
  </si>
  <si>
    <t>120904315</t>
  </si>
  <si>
    <t>李龙飞</t>
  </si>
  <si>
    <t>120904316</t>
  </si>
  <si>
    <t>李爽</t>
  </si>
  <si>
    <t>120904317</t>
  </si>
  <si>
    <t>李雨佳</t>
  </si>
  <si>
    <t>120904318</t>
  </si>
  <si>
    <t>林奕君</t>
  </si>
  <si>
    <t>120904319</t>
  </si>
  <si>
    <t>刘珊</t>
  </si>
  <si>
    <t>120904320</t>
  </si>
  <si>
    <t>柳照杨</t>
  </si>
  <si>
    <t>120904321</t>
  </si>
  <si>
    <t>罗宇森</t>
  </si>
  <si>
    <t>120904322</t>
  </si>
  <si>
    <t>牧云龙</t>
  </si>
  <si>
    <t>120904323</t>
  </si>
  <si>
    <t>齐智豪</t>
  </si>
  <si>
    <t>95</t>
  </si>
  <si>
    <t>85</t>
  </si>
  <si>
    <t>75</t>
  </si>
  <si>
    <t>120904324</t>
  </si>
  <si>
    <t>润桐尉</t>
  </si>
  <si>
    <t>120904325</t>
  </si>
  <si>
    <t>宋晓玉</t>
  </si>
  <si>
    <t>120904326</t>
  </si>
  <si>
    <t>王冰洁</t>
  </si>
  <si>
    <t>120904327</t>
  </si>
  <si>
    <t>王丹阳</t>
  </si>
  <si>
    <t>120904328</t>
  </si>
  <si>
    <t>王佳瑶</t>
  </si>
  <si>
    <t>120904329</t>
  </si>
  <si>
    <t>王素贞</t>
  </si>
  <si>
    <t>120904330</t>
  </si>
  <si>
    <t>王肖飞</t>
  </si>
  <si>
    <t>120904331</t>
  </si>
  <si>
    <t>王游龙</t>
  </si>
  <si>
    <t>120904332</t>
  </si>
  <si>
    <t>魏家旸</t>
  </si>
  <si>
    <t>120904333</t>
  </si>
  <si>
    <t>吴小丽</t>
  </si>
  <si>
    <t>120904334</t>
  </si>
  <si>
    <t>徐雅萍</t>
  </si>
  <si>
    <t>120904335</t>
  </si>
  <si>
    <t>杨硕</t>
  </si>
  <si>
    <t>120904336</t>
  </si>
  <si>
    <t>姚佳佳</t>
  </si>
  <si>
    <t>120904337</t>
  </si>
  <si>
    <t>余晓龙</t>
  </si>
  <si>
    <t>120904338</t>
  </si>
  <si>
    <t>袁晓静</t>
  </si>
  <si>
    <t>120904339</t>
  </si>
  <si>
    <t>张淑华</t>
  </si>
  <si>
    <t>120904340</t>
  </si>
  <si>
    <t>张晓星</t>
  </si>
  <si>
    <t>120904341</t>
  </si>
  <si>
    <t>张珍珍</t>
  </si>
  <si>
    <t>120904342</t>
  </si>
  <si>
    <t>赵方</t>
  </si>
  <si>
    <t>120904343</t>
  </si>
  <si>
    <t>赵逸云</t>
  </si>
  <si>
    <t>120904344</t>
  </si>
  <si>
    <t>周霞</t>
  </si>
  <si>
    <t>120904345</t>
  </si>
  <si>
    <t>周志鹏</t>
  </si>
  <si>
    <t>120904346</t>
  </si>
  <si>
    <t>邹杨磊</t>
  </si>
  <si>
    <t>120904347</t>
  </si>
  <si>
    <t>闫竑宇</t>
  </si>
  <si>
    <t>120905120</t>
  </si>
  <si>
    <t>鲁向远</t>
  </si>
  <si>
    <t>120905233</t>
  </si>
  <si>
    <t>吴梦雅</t>
  </si>
  <si>
    <t>120909119</t>
  </si>
  <si>
    <t>聂梦雅</t>
  </si>
  <si>
    <t>120909238</t>
  </si>
  <si>
    <t>张萌婷</t>
  </si>
  <si>
    <t>120909301</t>
  </si>
  <si>
    <t>陈美芝</t>
  </si>
  <si>
    <t>120909334</t>
  </si>
  <si>
    <t>121107122</t>
  </si>
  <si>
    <t>孙祥瑞</t>
  </si>
  <si>
    <t>121107128</t>
  </si>
  <si>
    <t>吴菁华</t>
  </si>
  <si>
    <t>80</t>
  </si>
  <si>
    <t>65</t>
  </si>
  <si>
    <t>50</t>
    <phoneticPr fontId="1" type="noConversion"/>
  </si>
  <si>
    <t>46</t>
    <phoneticPr fontId="1" type="noConversion"/>
  </si>
  <si>
    <t>50</t>
    <phoneticPr fontId="1" type="noConversion"/>
  </si>
  <si>
    <t>44</t>
    <phoneticPr fontId="1" type="noConversion"/>
  </si>
  <si>
    <t>59</t>
    <phoneticPr fontId="1" type="noConversion"/>
  </si>
  <si>
    <t>48</t>
    <phoneticPr fontId="1" type="noConversion"/>
  </si>
  <si>
    <t>56</t>
    <phoneticPr fontId="1" type="noConversion"/>
  </si>
  <si>
    <t>51</t>
    <phoneticPr fontId="1" type="noConversion"/>
  </si>
  <si>
    <t>54</t>
    <phoneticPr fontId="1" type="noConversion"/>
  </si>
  <si>
    <t>55</t>
    <phoneticPr fontId="1" type="noConversion"/>
  </si>
  <si>
    <t>53</t>
    <phoneticPr fontId="1" type="noConversion"/>
  </si>
  <si>
    <t>35</t>
    <phoneticPr fontId="1" type="noConversion"/>
  </si>
  <si>
    <t>56</t>
    <phoneticPr fontId="1" type="noConversion"/>
  </si>
  <si>
    <t>34</t>
    <phoneticPr fontId="1" type="noConversion"/>
  </si>
  <si>
    <t>51</t>
    <phoneticPr fontId="1" type="noConversion"/>
  </si>
  <si>
    <t>42</t>
    <phoneticPr fontId="1" type="noConversion"/>
  </si>
  <si>
    <t>56</t>
    <phoneticPr fontId="1" type="noConversion"/>
  </si>
  <si>
    <t>58</t>
    <phoneticPr fontId="1" type="noConversion"/>
  </si>
  <si>
    <t>54</t>
    <phoneticPr fontId="1" type="noConversion"/>
  </si>
  <si>
    <t>48</t>
    <phoneticPr fontId="1" type="noConversion"/>
  </si>
  <si>
    <t>46</t>
    <phoneticPr fontId="1" type="noConversion"/>
  </si>
  <si>
    <t>52</t>
    <phoneticPr fontId="1" type="noConversion"/>
  </si>
  <si>
    <t>47</t>
    <phoneticPr fontId="1" type="noConversion"/>
  </si>
  <si>
    <t>32</t>
    <phoneticPr fontId="1" type="noConversion"/>
  </si>
  <si>
    <t>36</t>
    <phoneticPr fontId="1" type="noConversion"/>
  </si>
  <si>
    <t>53</t>
    <phoneticPr fontId="1" type="noConversion"/>
  </si>
  <si>
    <t>57</t>
    <phoneticPr fontId="1" type="noConversion"/>
  </si>
  <si>
    <t>44</t>
    <phoneticPr fontId="1" type="noConversion"/>
  </si>
  <si>
    <t>32</t>
    <phoneticPr fontId="1" type="noConversion"/>
  </si>
  <si>
    <t>51</t>
    <phoneticPr fontId="1" type="noConversion"/>
  </si>
  <si>
    <t>55</t>
    <phoneticPr fontId="1" type="noConversion"/>
  </si>
  <si>
    <t>37</t>
    <phoneticPr fontId="1" type="noConversion"/>
  </si>
  <si>
    <t>27</t>
    <phoneticPr fontId="1" type="noConversion"/>
  </si>
  <si>
    <t>40</t>
    <phoneticPr fontId="1" type="noConversion"/>
  </si>
  <si>
    <t>52</t>
    <phoneticPr fontId="1" type="noConversion"/>
  </si>
  <si>
    <t>39</t>
    <phoneticPr fontId="1" type="noConversion"/>
  </si>
  <si>
    <t>29</t>
    <phoneticPr fontId="1" type="noConversion"/>
  </si>
  <si>
    <t>45</t>
    <phoneticPr fontId="1" type="noConversion"/>
  </si>
  <si>
    <t>55</t>
    <phoneticPr fontId="1" type="noConversion"/>
  </si>
  <si>
    <t>42</t>
    <phoneticPr fontId="1" type="noConversion"/>
  </si>
  <si>
    <t>49</t>
    <phoneticPr fontId="1" type="noConversion"/>
  </si>
  <si>
    <t>38</t>
    <phoneticPr fontId="1" type="noConversion"/>
  </si>
  <si>
    <t>27</t>
    <phoneticPr fontId="1" type="noConversion"/>
  </si>
  <si>
    <t>43</t>
    <phoneticPr fontId="1" type="noConversion"/>
  </si>
  <si>
    <t>17</t>
    <phoneticPr fontId="1" type="noConversion"/>
  </si>
  <si>
    <t>15</t>
    <phoneticPr fontId="1" type="noConversion"/>
  </si>
  <si>
    <t>24</t>
    <phoneticPr fontId="1" type="noConversion"/>
  </si>
  <si>
    <t>18</t>
    <phoneticPr fontId="1" type="noConversion"/>
  </si>
  <si>
    <t>26</t>
    <phoneticPr fontId="1" type="noConversion"/>
  </si>
  <si>
    <t>37</t>
    <phoneticPr fontId="1" type="noConversion"/>
  </si>
  <si>
    <t>22</t>
    <phoneticPr fontId="1" type="noConversion"/>
  </si>
  <si>
    <t>33</t>
    <phoneticPr fontId="1" type="noConversion"/>
  </si>
  <si>
    <t>34</t>
    <phoneticPr fontId="1" type="noConversion"/>
  </si>
  <si>
    <t>34</t>
    <phoneticPr fontId="1" type="noConversion"/>
  </si>
  <si>
    <t>21</t>
    <phoneticPr fontId="1" type="noConversion"/>
  </si>
  <si>
    <t>20</t>
    <phoneticPr fontId="1" type="noConversion"/>
  </si>
  <si>
    <t>25</t>
    <phoneticPr fontId="1" type="noConversion"/>
  </si>
  <si>
    <t>30</t>
    <phoneticPr fontId="1" type="noConversion"/>
  </si>
  <si>
    <t>加权成绩1</t>
    <phoneticPr fontId="1" type="noConversion"/>
  </si>
  <si>
    <t>学分1</t>
    <phoneticPr fontId="1" type="noConversion"/>
  </si>
  <si>
    <t>综合成绩1</t>
    <phoneticPr fontId="1" type="noConversion"/>
  </si>
  <si>
    <t>高建洋</t>
    <phoneticPr fontId="1" type="noConversion"/>
  </si>
  <si>
    <t>2014-2015学年第1学期班级成绩汇总表</t>
    <phoneticPr fontId="1" type="noConversion"/>
  </si>
  <si>
    <t>高等数学Ⅰ(一)/必修课/4.5</t>
  </si>
  <si>
    <t>工程建模与仿真/选修课/2</t>
  </si>
  <si>
    <t>土木工程与工程造价概论/必修课/1.5</t>
  </si>
  <si>
    <t>建设监理导论/选修课/1.5</t>
  </si>
  <si>
    <t>基建会计/选修课/2</t>
  </si>
  <si>
    <t>园林绿化工程估价(案例)/选修课/2</t>
  </si>
  <si>
    <t>工程力学/必修课/4.5</t>
  </si>
  <si>
    <t>建筑材料/必修课/2</t>
  </si>
  <si>
    <t>安装工程估价课程设计/实践课/1</t>
  </si>
  <si>
    <t>工程风险与保险/选修课/1</t>
  </si>
  <si>
    <t>平法制图/选修课/1.5</t>
  </si>
  <si>
    <t>市政工程估价(案例)/选修课/2</t>
  </si>
  <si>
    <t>建设项目评估/选修课/2.5</t>
  </si>
  <si>
    <t>安装工程估价(案例)/必修课/2.5</t>
  </si>
  <si>
    <t>工程项目投资融资/选修课/2</t>
  </si>
  <si>
    <t>高建洋</t>
  </si>
  <si>
    <t>0</t>
  </si>
  <si>
    <t>加权成绩2</t>
    <phoneticPr fontId="1" type="noConversion"/>
  </si>
  <si>
    <t>学分2</t>
    <phoneticPr fontId="1" type="noConversion"/>
  </si>
  <si>
    <t>综合成绩2</t>
    <phoneticPr fontId="1" type="noConversion"/>
  </si>
  <si>
    <t>2014-2015学年第2学期班级成绩汇总表</t>
    <phoneticPr fontId="1" type="noConversion"/>
  </si>
  <si>
    <t>总加权成绩</t>
    <phoneticPr fontId="1" type="noConversion"/>
  </si>
  <si>
    <t>总学分</t>
    <phoneticPr fontId="1" type="noConversion"/>
  </si>
  <si>
    <t>总综合成绩</t>
    <phoneticPr fontId="1" type="noConversion"/>
  </si>
  <si>
    <t>六级加分</t>
    <phoneticPr fontId="1" type="noConversion"/>
  </si>
  <si>
    <t>最终成绩</t>
    <phoneticPr fontId="1" type="noConversion"/>
  </si>
  <si>
    <t>备注：标红的为有科目不及格的，序号标红的为一学年中有挂科的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</si>
</sst>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" xfId="0" quotePrefix="1" applyBorder="1">
      <alignment vertical="center"/>
    </xf>
    <xf numFmtId="0" fontId="0" fillId="2" borderId="1" xfId="0" quotePrefix="1" applyFill="1" applyBorder="1">
      <alignment vertical="center"/>
    </xf>
    <xf numFmtId="0" fontId="0" fillId="0" borderId="1" xfId="0" quotePrefix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quotePrefix="1" applyFont="1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3"/>
  <sheetViews>
    <sheetView tabSelected="1" topLeftCell="A79" zoomScale="90" zoomScaleNormal="90" workbookViewId="0">
      <selection activeCell="M141" sqref="M141"/>
    </sheetView>
  </sheetViews>
  <sheetFormatPr defaultColWidth="6.625" defaultRowHeight="13.5" x14ac:dyDescent="0.15"/>
  <cols>
    <col min="2" max="2" width="11.125" customWidth="1"/>
    <col min="5" max="7" width="6.625" style="4"/>
    <col min="10" max="11" width="6.625" style="8"/>
    <col min="13" max="16" width="6.625" style="8"/>
    <col min="18" max="18" width="6.625" style="8"/>
    <col min="19" max="19" width="11.5" customWidth="1"/>
    <col min="20" max="20" width="7.375" customWidth="1"/>
    <col min="21" max="21" width="14" customWidth="1"/>
    <col min="23" max="23" width="11.5" customWidth="1"/>
    <col min="37" max="37" width="10.75" customWidth="1"/>
    <col min="38" max="38" width="8.125" customWidth="1"/>
    <col min="39" max="39" width="12" customWidth="1"/>
    <col min="40" max="40" width="11.875" customWidth="1"/>
    <col min="41" max="41" width="11" customWidth="1"/>
    <col min="42" max="42" width="13.875" customWidth="1"/>
    <col min="43" max="43" width="9.625" customWidth="1"/>
    <col min="44" max="44" width="14.375" customWidth="1"/>
  </cols>
  <sheetData>
    <row r="1" spans="1:44" s="4" customFormat="1" x14ac:dyDescent="0.15">
      <c r="B1" s="34" t="s">
        <v>403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W1" s="34" t="s">
        <v>424</v>
      </c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44" s="4" customFormat="1" x14ac:dyDescent="0.1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44" s="2" customFormat="1" ht="81" x14ac:dyDescent="0.15">
      <c r="A3" s="9" t="s">
        <v>0</v>
      </c>
      <c r="B3" s="1" t="s">
        <v>1</v>
      </c>
      <c r="C3" s="1" t="s">
        <v>2</v>
      </c>
      <c r="D3" s="1" t="s">
        <v>3</v>
      </c>
      <c r="E3" s="3" t="s">
        <v>404</v>
      </c>
      <c r="F3" s="3" t="s">
        <v>405</v>
      </c>
      <c r="G3" s="3" t="s">
        <v>406</v>
      </c>
      <c r="H3" s="1" t="s">
        <v>4</v>
      </c>
      <c r="I3" s="1" t="s">
        <v>5</v>
      </c>
      <c r="J3" s="7" t="s">
        <v>6</v>
      </c>
      <c r="K3" s="7" t="s">
        <v>7</v>
      </c>
      <c r="L3" s="1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1" t="s">
        <v>13</v>
      </c>
      <c r="R3" s="7" t="s">
        <v>14</v>
      </c>
      <c r="S3" s="31" t="s">
        <v>399</v>
      </c>
      <c r="T3" s="31" t="s">
        <v>400</v>
      </c>
      <c r="U3" s="31" t="s">
        <v>401</v>
      </c>
      <c r="W3" s="19" t="s">
        <v>1</v>
      </c>
      <c r="X3" s="19" t="s">
        <v>2</v>
      </c>
      <c r="Y3" s="19" t="s">
        <v>407</v>
      </c>
      <c r="Z3" s="19" t="s">
        <v>408</v>
      </c>
      <c r="AA3" s="19" t="s">
        <v>409</v>
      </c>
      <c r="AB3" s="19" t="s">
        <v>410</v>
      </c>
      <c r="AC3" s="19" t="s">
        <v>411</v>
      </c>
      <c r="AD3" s="19" t="s">
        <v>412</v>
      </c>
      <c r="AE3" s="20" t="s">
        <v>413</v>
      </c>
      <c r="AF3" s="20" t="s">
        <v>414</v>
      </c>
      <c r="AG3" s="20" t="s">
        <v>415</v>
      </c>
      <c r="AH3" s="20" t="s">
        <v>416</v>
      </c>
      <c r="AI3" s="20" t="s">
        <v>417</v>
      </c>
      <c r="AJ3" s="20" t="s">
        <v>418</v>
      </c>
      <c r="AK3" s="31" t="s">
        <v>421</v>
      </c>
      <c r="AL3" s="31" t="s">
        <v>422</v>
      </c>
      <c r="AM3" s="31" t="s">
        <v>423</v>
      </c>
      <c r="AN3" s="31" t="s">
        <v>425</v>
      </c>
      <c r="AO3" s="31" t="s">
        <v>426</v>
      </c>
      <c r="AP3" s="31" t="s">
        <v>427</v>
      </c>
      <c r="AQ3" s="31" t="s">
        <v>428</v>
      </c>
      <c r="AR3" s="31" t="s">
        <v>429</v>
      </c>
    </row>
    <row r="4" spans="1:44" x14ac:dyDescent="0.15">
      <c r="A4">
        <v>1</v>
      </c>
      <c r="B4" s="5" t="s">
        <v>286</v>
      </c>
      <c r="C4" s="5" t="s">
        <v>287</v>
      </c>
      <c r="D4" s="5" t="s">
        <v>273</v>
      </c>
      <c r="E4" s="5"/>
      <c r="F4" s="5"/>
      <c r="G4" s="5"/>
      <c r="H4" s="14"/>
      <c r="I4" s="5" t="s">
        <v>274</v>
      </c>
      <c r="J4" s="18">
        <v>85</v>
      </c>
      <c r="K4" s="18">
        <v>91</v>
      </c>
      <c r="L4" s="5" t="s">
        <v>274</v>
      </c>
      <c r="M4" s="18">
        <v>85</v>
      </c>
      <c r="N4" s="18">
        <v>86</v>
      </c>
      <c r="O4" s="18">
        <v>74</v>
      </c>
      <c r="P4" s="18">
        <v>95</v>
      </c>
      <c r="Q4" s="18">
        <v>90</v>
      </c>
      <c r="R4" s="18">
        <v>84</v>
      </c>
      <c r="S4" s="32">
        <f>D4*1+I4*1+J4*2.5+K4*2+L4*1.5+M4*2+N4*1.5+O4*3+P4*3.5+Q4*3+R4*3</f>
        <v>2077.5</v>
      </c>
      <c r="T4" s="33">
        <v>24</v>
      </c>
      <c r="U4" s="32">
        <f t="shared" ref="U4:U35" si="0">S4/T4</f>
        <v>86.5625</v>
      </c>
      <c r="W4" s="5" t="s">
        <v>286</v>
      </c>
      <c r="X4" s="5" t="s">
        <v>287</v>
      </c>
      <c r="Y4" s="6">
        <v>84</v>
      </c>
      <c r="Z4" s="6">
        <v>96</v>
      </c>
      <c r="AA4" s="5" t="s">
        <v>273</v>
      </c>
      <c r="AB4" s="5" t="s">
        <v>17</v>
      </c>
      <c r="AC4" s="5" t="s">
        <v>17</v>
      </c>
      <c r="AD4" s="5" t="s">
        <v>273</v>
      </c>
      <c r="AE4" s="21">
        <v>92</v>
      </c>
      <c r="AF4" s="21">
        <v>96</v>
      </c>
      <c r="AG4" s="21">
        <v>93</v>
      </c>
      <c r="AH4" s="21">
        <v>90</v>
      </c>
      <c r="AI4" s="21">
        <v>96</v>
      </c>
      <c r="AJ4" s="21">
        <v>95</v>
      </c>
      <c r="AK4" s="32">
        <f>Y4*1.5+Z4*2+AA4*2+AD4*1+AE4*1+AF4*1.5+AG4*2+AH4*2.5+AI4*2.5+AJ4*2</f>
        <v>1680</v>
      </c>
      <c r="AL4" s="32">
        <v>18</v>
      </c>
      <c r="AM4" s="32">
        <f t="shared" ref="AM4:AM35" si="1">AK4/AL4</f>
        <v>93.333333333333329</v>
      </c>
      <c r="AN4" s="32">
        <f t="shared" ref="AN4:AN35" si="2">AK4+S4</f>
        <v>3757.5</v>
      </c>
      <c r="AO4" s="32">
        <f t="shared" ref="AO4:AO35" si="3">AL4+T4</f>
        <v>42</v>
      </c>
      <c r="AP4" s="32">
        <f t="shared" ref="AP4:AP35" si="4">AN4/AO4</f>
        <v>89.464285714285708</v>
      </c>
      <c r="AQ4" s="32">
        <v>0</v>
      </c>
      <c r="AR4" s="32">
        <f t="shared" ref="AR4:AR35" si="5">AP4+AQ4</f>
        <v>89.464285714285708</v>
      </c>
    </row>
    <row r="5" spans="1:44" x14ac:dyDescent="0.15">
      <c r="A5">
        <v>3</v>
      </c>
      <c r="B5" s="10" t="s">
        <v>148</v>
      </c>
      <c r="C5" s="10" t="s">
        <v>149</v>
      </c>
      <c r="D5" s="10" t="s">
        <v>273</v>
      </c>
      <c r="E5" s="10"/>
      <c r="F5" s="10"/>
      <c r="G5" s="10"/>
      <c r="H5" s="10" t="s">
        <v>17</v>
      </c>
      <c r="I5" s="10" t="s">
        <v>274</v>
      </c>
      <c r="J5" s="13">
        <v>87</v>
      </c>
      <c r="K5" s="13">
        <v>90</v>
      </c>
      <c r="L5" s="10" t="s">
        <v>274</v>
      </c>
      <c r="M5" s="13">
        <v>85</v>
      </c>
      <c r="N5" s="13">
        <v>97</v>
      </c>
      <c r="O5" s="13">
        <v>85</v>
      </c>
      <c r="P5" s="13">
        <v>91</v>
      </c>
      <c r="Q5" s="14">
        <v>87</v>
      </c>
      <c r="R5" s="13">
        <v>89</v>
      </c>
      <c r="S5" s="32">
        <f>D5*1+I5*1+J5*2.5+K5*2+L5*1.5+M5*2+N5*1.5+O5*3+P5*3.5+Q5*3+R5*3</f>
        <v>2122</v>
      </c>
      <c r="T5" s="32">
        <v>24</v>
      </c>
      <c r="U5" s="32">
        <f t="shared" si="0"/>
        <v>88.416666666666671</v>
      </c>
      <c r="W5" s="5" t="s">
        <v>148</v>
      </c>
      <c r="X5" s="5" t="s">
        <v>149</v>
      </c>
      <c r="Y5" s="6">
        <v>90</v>
      </c>
      <c r="Z5" s="6">
        <v>93</v>
      </c>
      <c r="AA5" s="5" t="s">
        <v>273</v>
      </c>
      <c r="AB5" s="5" t="s">
        <v>17</v>
      </c>
      <c r="AC5" s="5" t="s">
        <v>17</v>
      </c>
      <c r="AD5" s="5" t="s">
        <v>274</v>
      </c>
      <c r="AE5" s="21">
        <v>88</v>
      </c>
      <c r="AF5" s="21">
        <v>86</v>
      </c>
      <c r="AG5" s="21">
        <v>84</v>
      </c>
      <c r="AH5" s="21">
        <v>85</v>
      </c>
      <c r="AI5" s="21">
        <v>96</v>
      </c>
      <c r="AJ5" s="21">
        <v>96</v>
      </c>
      <c r="AK5" s="32">
        <f>Y5*1.5+Z5*2+AA5*2+AD5*1+AE5*1+AF5*1.5+AG5*2+AH5*2.5+AI5*2.5+AJ5*2</f>
        <v>1625.5</v>
      </c>
      <c r="AL5" s="32">
        <v>18</v>
      </c>
      <c r="AM5" s="32">
        <f t="shared" si="1"/>
        <v>90.305555555555557</v>
      </c>
      <c r="AN5" s="32">
        <f t="shared" si="2"/>
        <v>3747.5</v>
      </c>
      <c r="AO5" s="32">
        <f t="shared" si="3"/>
        <v>42</v>
      </c>
      <c r="AP5" s="32">
        <f t="shared" si="4"/>
        <v>89.226190476190482</v>
      </c>
      <c r="AQ5" s="32">
        <v>0</v>
      </c>
      <c r="AR5" s="32">
        <f t="shared" si="5"/>
        <v>89.226190476190482</v>
      </c>
    </row>
    <row r="6" spans="1:44" x14ac:dyDescent="0.15">
      <c r="A6">
        <v>5</v>
      </c>
      <c r="B6" s="5" t="s">
        <v>326</v>
      </c>
      <c r="C6" s="5" t="s">
        <v>327</v>
      </c>
      <c r="D6" s="5" t="s">
        <v>273</v>
      </c>
      <c r="E6" s="5"/>
      <c r="F6" s="5"/>
      <c r="G6" s="5"/>
      <c r="H6" s="14"/>
      <c r="I6" s="5" t="s">
        <v>274</v>
      </c>
      <c r="J6" s="18">
        <v>80</v>
      </c>
      <c r="K6" s="18">
        <v>89</v>
      </c>
      <c r="L6" s="5" t="s">
        <v>274</v>
      </c>
      <c r="M6" s="18">
        <v>81</v>
      </c>
      <c r="N6" s="18">
        <v>93</v>
      </c>
      <c r="O6" s="18">
        <v>90</v>
      </c>
      <c r="P6" s="18">
        <v>95</v>
      </c>
      <c r="Q6" s="18">
        <v>90</v>
      </c>
      <c r="R6" s="18">
        <v>91</v>
      </c>
      <c r="S6" s="32">
        <f>D6*1+I6*1+J6*2.5+K6*2+L6*1.5+M6*2+N6*1.5+O6*3+P6*3.5+Q6*3+R6*3</f>
        <v>2132.5</v>
      </c>
      <c r="T6" s="33">
        <v>24</v>
      </c>
      <c r="U6" s="32">
        <f t="shared" si="0"/>
        <v>88.854166666666671</v>
      </c>
      <c r="W6" s="5" t="s">
        <v>326</v>
      </c>
      <c r="X6" s="5" t="s">
        <v>327</v>
      </c>
      <c r="Y6" s="6">
        <v>87</v>
      </c>
      <c r="Z6" s="6">
        <v>92</v>
      </c>
      <c r="AA6" s="5" t="s">
        <v>273</v>
      </c>
      <c r="AB6" s="5" t="s">
        <v>17</v>
      </c>
      <c r="AC6" s="5" t="s">
        <v>17</v>
      </c>
      <c r="AD6" s="5" t="s">
        <v>274</v>
      </c>
      <c r="AE6" s="21">
        <v>89</v>
      </c>
      <c r="AF6" s="21">
        <v>87</v>
      </c>
      <c r="AG6" s="21">
        <v>80</v>
      </c>
      <c r="AH6" s="21">
        <v>80</v>
      </c>
      <c r="AI6" s="21">
        <v>94</v>
      </c>
      <c r="AJ6" s="21">
        <v>94</v>
      </c>
      <c r="AK6" s="32">
        <f>Y6*1.5+Z6*2+AA6*2+AD6*1+AE6*1+AF6*1.5+AG6*2+AH6*2.5+AI6*2.5+AJ6*2</f>
        <v>1592</v>
      </c>
      <c r="AL6" s="32">
        <v>18</v>
      </c>
      <c r="AM6" s="32">
        <f t="shared" si="1"/>
        <v>88.444444444444443</v>
      </c>
      <c r="AN6" s="32">
        <f t="shared" si="2"/>
        <v>3724.5</v>
      </c>
      <c r="AO6" s="32">
        <f t="shared" si="3"/>
        <v>42</v>
      </c>
      <c r="AP6" s="32">
        <f t="shared" si="4"/>
        <v>88.678571428571431</v>
      </c>
      <c r="AQ6" s="32">
        <v>0.5</v>
      </c>
      <c r="AR6" s="32">
        <f t="shared" si="5"/>
        <v>89.178571428571431</v>
      </c>
    </row>
    <row r="7" spans="1:44" x14ac:dyDescent="0.15">
      <c r="A7">
        <v>6</v>
      </c>
      <c r="B7" s="10" t="s">
        <v>28</v>
      </c>
      <c r="C7" s="10" t="s">
        <v>29</v>
      </c>
      <c r="D7" s="10" t="s">
        <v>273</v>
      </c>
      <c r="E7" s="10"/>
      <c r="F7" s="10"/>
      <c r="G7" s="10"/>
      <c r="H7" s="10" t="s">
        <v>17</v>
      </c>
      <c r="I7" s="15">
        <v>80</v>
      </c>
      <c r="J7" s="13">
        <v>79</v>
      </c>
      <c r="K7" s="13">
        <v>93</v>
      </c>
      <c r="L7" s="10" t="s">
        <v>274</v>
      </c>
      <c r="M7" s="13">
        <v>85</v>
      </c>
      <c r="N7" s="13">
        <v>94</v>
      </c>
      <c r="O7" s="13">
        <v>82</v>
      </c>
      <c r="P7" s="13">
        <v>93</v>
      </c>
      <c r="Q7" s="14">
        <v>84</v>
      </c>
      <c r="R7" s="13">
        <v>92</v>
      </c>
      <c r="S7" s="32">
        <f>D7*1+I7*1+J7*2.5+K7*2+L7*1.5+M7*2+N7*1.5+O7*3+P7*3.5+Q7*3+R7*3</f>
        <v>2096.5</v>
      </c>
      <c r="T7" s="32">
        <v>24</v>
      </c>
      <c r="U7" s="32">
        <f t="shared" si="0"/>
        <v>87.354166666666671</v>
      </c>
      <c r="W7" s="5" t="s">
        <v>28</v>
      </c>
      <c r="X7" s="5" t="s">
        <v>29</v>
      </c>
      <c r="Y7" s="6">
        <v>79</v>
      </c>
      <c r="Z7" s="6">
        <v>85</v>
      </c>
      <c r="AA7" s="5" t="s">
        <v>273</v>
      </c>
      <c r="AB7" s="5" t="s">
        <v>17</v>
      </c>
      <c r="AC7" s="5" t="s">
        <v>17</v>
      </c>
      <c r="AD7" s="5" t="s">
        <v>274</v>
      </c>
      <c r="AE7" s="21">
        <v>88</v>
      </c>
      <c r="AF7" s="21">
        <v>93</v>
      </c>
      <c r="AG7" s="21">
        <v>92</v>
      </c>
      <c r="AH7" s="21">
        <v>83</v>
      </c>
      <c r="AI7" s="21">
        <v>96</v>
      </c>
      <c r="AJ7" s="21">
        <v>96</v>
      </c>
      <c r="AK7" s="32">
        <f>Y7*1.5+Z7*2+AA7*2+AD7*1+AE7*1+AF7*1.5+AG7*2+AH7*2.5+AI7*2.5+AJ7*2</f>
        <v>1614.5</v>
      </c>
      <c r="AL7" s="32">
        <v>18</v>
      </c>
      <c r="AM7" s="32">
        <f t="shared" si="1"/>
        <v>89.694444444444443</v>
      </c>
      <c r="AN7" s="32">
        <f t="shared" si="2"/>
        <v>3711</v>
      </c>
      <c r="AO7" s="32">
        <f t="shared" si="3"/>
        <v>42</v>
      </c>
      <c r="AP7" s="32">
        <f t="shared" si="4"/>
        <v>88.357142857142861</v>
      </c>
      <c r="AQ7" s="32">
        <v>0.5</v>
      </c>
      <c r="AR7" s="32">
        <f t="shared" si="5"/>
        <v>88.857142857142861</v>
      </c>
    </row>
    <row r="8" spans="1:44" x14ac:dyDescent="0.15">
      <c r="A8">
        <v>7</v>
      </c>
      <c r="B8" s="10" t="s">
        <v>216</v>
      </c>
      <c r="C8" s="10" t="s">
        <v>217</v>
      </c>
      <c r="D8" s="10" t="s">
        <v>273</v>
      </c>
      <c r="E8" s="10"/>
      <c r="F8" s="10"/>
      <c r="G8" s="10"/>
      <c r="H8" s="10" t="s">
        <v>17</v>
      </c>
      <c r="I8" s="10" t="s">
        <v>274</v>
      </c>
      <c r="J8" s="13">
        <v>84</v>
      </c>
      <c r="K8" s="13">
        <v>89</v>
      </c>
      <c r="L8" s="10" t="s">
        <v>274</v>
      </c>
      <c r="M8" s="13">
        <v>86</v>
      </c>
      <c r="N8" s="13">
        <v>90</v>
      </c>
      <c r="O8" s="13">
        <v>82</v>
      </c>
      <c r="P8" s="13">
        <v>96</v>
      </c>
      <c r="Q8" s="14">
        <v>82</v>
      </c>
      <c r="R8" s="13">
        <v>89</v>
      </c>
      <c r="S8" s="32">
        <f>D8*1+I8*1+J8*2.5+K8*2+L8*1.5+M8*2+N8*1.5+O8*3+P8*3.5+Q8*3+R8*3</f>
        <v>2097.5</v>
      </c>
      <c r="T8" s="33">
        <v>24</v>
      </c>
      <c r="U8" s="32">
        <f t="shared" si="0"/>
        <v>87.395833333333329</v>
      </c>
      <c r="W8" s="5" t="s">
        <v>216</v>
      </c>
      <c r="X8" s="5" t="s">
        <v>217</v>
      </c>
      <c r="Y8" s="6">
        <v>87</v>
      </c>
      <c r="Z8" s="6">
        <v>94</v>
      </c>
      <c r="AA8" s="5" t="s">
        <v>273</v>
      </c>
      <c r="AB8" s="5" t="s">
        <v>17</v>
      </c>
      <c r="AC8" s="5" t="s">
        <v>17</v>
      </c>
      <c r="AD8" s="5" t="s">
        <v>274</v>
      </c>
      <c r="AE8" s="21">
        <v>88</v>
      </c>
      <c r="AF8" s="21">
        <v>86</v>
      </c>
      <c r="AG8" s="21">
        <v>90</v>
      </c>
      <c r="AH8" s="21">
        <v>84</v>
      </c>
      <c r="AI8" s="21">
        <v>88</v>
      </c>
      <c r="AJ8" s="21">
        <v>95</v>
      </c>
      <c r="AK8" s="32">
        <f>Y8*1.5+Z8*2+AA8*2+AD8*1+AE8*1+AF8*1.5+AG8*2+AH8*2.5+AI8*2.5+AJ8*2</f>
        <v>1610.5</v>
      </c>
      <c r="AL8" s="32">
        <v>18</v>
      </c>
      <c r="AM8" s="32">
        <f t="shared" si="1"/>
        <v>89.472222222222229</v>
      </c>
      <c r="AN8" s="32">
        <f t="shared" si="2"/>
        <v>3708</v>
      </c>
      <c r="AO8" s="32">
        <f t="shared" si="3"/>
        <v>42</v>
      </c>
      <c r="AP8" s="32">
        <f t="shared" si="4"/>
        <v>88.285714285714292</v>
      </c>
      <c r="AQ8" s="32">
        <v>0</v>
      </c>
      <c r="AR8" s="32">
        <f t="shared" si="5"/>
        <v>88.285714285714292</v>
      </c>
    </row>
    <row r="9" spans="1:44" x14ac:dyDescent="0.15">
      <c r="A9">
        <v>8</v>
      </c>
      <c r="B9" s="10" t="s">
        <v>263</v>
      </c>
      <c r="C9" s="10" t="s">
        <v>264</v>
      </c>
      <c r="D9" s="10" t="s">
        <v>274</v>
      </c>
      <c r="E9" s="10"/>
      <c r="F9" s="10"/>
      <c r="G9" s="10"/>
      <c r="H9" s="10" t="s">
        <v>17</v>
      </c>
      <c r="I9" s="15">
        <v>80</v>
      </c>
      <c r="J9" s="13">
        <v>86</v>
      </c>
      <c r="K9" s="12" t="s">
        <v>17</v>
      </c>
      <c r="L9" s="10" t="s">
        <v>274</v>
      </c>
      <c r="M9" s="13">
        <v>80</v>
      </c>
      <c r="N9" s="13">
        <v>91</v>
      </c>
      <c r="O9" s="13">
        <v>94</v>
      </c>
      <c r="P9" s="13">
        <v>94</v>
      </c>
      <c r="Q9" s="14">
        <v>79</v>
      </c>
      <c r="R9" s="13">
        <v>86</v>
      </c>
      <c r="S9" s="32">
        <f>D9*1+I9*1+J9*2.5+L9*1.5+M9*2+N9*1.5+O9*3+P9*3.5+Q9*3+R9*3</f>
        <v>1910</v>
      </c>
      <c r="T9" s="33">
        <v>22</v>
      </c>
      <c r="U9" s="32">
        <f t="shared" si="0"/>
        <v>86.818181818181813</v>
      </c>
      <c r="W9" s="5" t="s">
        <v>263</v>
      </c>
      <c r="X9" s="5" t="s">
        <v>264</v>
      </c>
      <c r="Y9" s="5" t="s">
        <v>17</v>
      </c>
      <c r="Z9" s="6">
        <v>92</v>
      </c>
      <c r="AA9" s="5" t="s">
        <v>274</v>
      </c>
      <c r="AB9" s="5" t="s">
        <v>17</v>
      </c>
      <c r="AC9" s="5" t="s">
        <v>17</v>
      </c>
      <c r="AD9" s="5" t="s">
        <v>274</v>
      </c>
      <c r="AE9" s="21">
        <v>86</v>
      </c>
      <c r="AF9" s="21">
        <v>79</v>
      </c>
      <c r="AG9" s="21">
        <v>92</v>
      </c>
      <c r="AH9" s="21">
        <v>93</v>
      </c>
      <c r="AI9" s="21">
        <v>94</v>
      </c>
      <c r="AJ9" s="21">
        <v>95</v>
      </c>
      <c r="AK9" s="32">
        <f>Z9*2+AA9*2+AD9*1+AE9*1+AF9*1.5+AG9*2+AH9*2.5+AI9*2.5+AJ9*2</f>
        <v>1485</v>
      </c>
      <c r="AL9" s="32">
        <v>16.5</v>
      </c>
      <c r="AM9" s="32">
        <f t="shared" si="1"/>
        <v>90</v>
      </c>
      <c r="AN9" s="32">
        <f t="shared" si="2"/>
        <v>3395</v>
      </c>
      <c r="AO9" s="32">
        <f t="shared" si="3"/>
        <v>38.5</v>
      </c>
      <c r="AP9" s="32">
        <f t="shared" si="4"/>
        <v>88.181818181818187</v>
      </c>
      <c r="AQ9" s="32">
        <v>0</v>
      </c>
      <c r="AR9" s="32">
        <f t="shared" si="5"/>
        <v>88.181818181818187</v>
      </c>
    </row>
    <row r="10" spans="1:44" x14ac:dyDescent="0.15">
      <c r="A10">
        <v>9</v>
      </c>
      <c r="B10" s="10" t="s">
        <v>178</v>
      </c>
      <c r="C10" s="10" t="s">
        <v>179</v>
      </c>
      <c r="D10" s="10" t="s">
        <v>273</v>
      </c>
      <c r="E10" s="10"/>
      <c r="F10" s="10"/>
      <c r="G10" s="10"/>
      <c r="H10" s="10" t="s">
        <v>17</v>
      </c>
      <c r="I10" s="10" t="s">
        <v>273</v>
      </c>
      <c r="J10" s="13">
        <v>72</v>
      </c>
      <c r="K10" s="13">
        <v>93</v>
      </c>
      <c r="L10" s="10" t="s">
        <v>17</v>
      </c>
      <c r="M10" s="13">
        <v>78</v>
      </c>
      <c r="N10" s="13">
        <v>90</v>
      </c>
      <c r="O10" s="13">
        <v>86</v>
      </c>
      <c r="P10" s="13">
        <v>94</v>
      </c>
      <c r="Q10" s="14">
        <v>86</v>
      </c>
      <c r="R10" s="13">
        <v>78</v>
      </c>
      <c r="S10" s="32">
        <f>D10*1+I10*1+J10*2.5+K10*2+M10*2+N10*1.5+O10*3+P10*3.5+Q10*3+R10*3</f>
        <v>1926</v>
      </c>
      <c r="T10" s="33">
        <v>22.5</v>
      </c>
      <c r="U10" s="32">
        <f t="shared" si="0"/>
        <v>85.6</v>
      </c>
      <c r="W10" s="5" t="s">
        <v>178</v>
      </c>
      <c r="X10" s="5" t="s">
        <v>179</v>
      </c>
      <c r="Y10" s="6">
        <v>76</v>
      </c>
      <c r="Z10" s="6">
        <v>88</v>
      </c>
      <c r="AA10" s="5" t="s">
        <v>274</v>
      </c>
      <c r="AB10" s="5" t="s">
        <v>17</v>
      </c>
      <c r="AC10" s="5" t="s">
        <v>17</v>
      </c>
      <c r="AD10" s="5" t="s">
        <v>273</v>
      </c>
      <c r="AE10" s="21">
        <v>93</v>
      </c>
      <c r="AF10" s="21">
        <v>75</v>
      </c>
      <c r="AG10" s="21">
        <v>81</v>
      </c>
      <c r="AH10" s="21">
        <v>81</v>
      </c>
      <c r="AI10" s="21">
        <v>96</v>
      </c>
      <c r="AJ10" s="21">
        <v>95</v>
      </c>
      <c r="AK10" s="32">
        <f>Y10*1.5+Z10*2+AA10*2+AD10*1+AE10*1+AF10*1.5+AG10*2+AH10*2.5+AI10*2.5+AJ10*2</f>
        <v>1555</v>
      </c>
      <c r="AL10" s="32">
        <v>18</v>
      </c>
      <c r="AM10" s="32">
        <f t="shared" si="1"/>
        <v>86.388888888888886</v>
      </c>
      <c r="AN10" s="32">
        <f t="shared" si="2"/>
        <v>3481</v>
      </c>
      <c r="AO10" s="32">
        <f t="shared" si="3"/>
        <v>40.5</v>
      </c>
      <c r="AP10" s="32">
        <f t="shared" si="4"/>
        <v>85.950617283950621</v>
      </c>
      <c r="AQ10" s="32">
        <v>0</v>
      </c>
      <c r="AR10" s="32">
        <f t="shared" si="5"/>
        <v>85.950617283950621</v>
      </c>
    </row>
    <row r="11" spans="1:44" x14ac:dyDescent="0.15">
      <c r="A11">
        <v>10</v>
      </c>
      <c r="B11" s="10" t="s">
        <v>150</v>
      </c>
      <c r="C11" s="10" t="s">
        <v>151</v>
      </c>
      <c r="D11" s="10" t="s">
        <v>273</v>
      </c>
      <c r="E11" s="10"/>
      <c r="F11" s="10"/>
      <c r="G11" s="10"/>
      <c r="H11" s="10" t="s">
        <v>17</v>
      </c>
      <c r="I11" s="10" t="s">
        <v>274</v>
      </c>
      <c r="J11" s="13">
        <v>86</v>
      </c>
      <c r="K11" s="13">
        <v>63</v>
      </c>
      <c r="L11" s="10" t="s">
        <v>274</v>
      </c>
      <c r="M11" s="13">
        <v>75</v>
      </c>
      <c r="N11" s="13">
        <v>92</v>
      </c>
      <c r="O11" s="13">
        <v>87</v>
      </c>
      <c r="P11" s="13">
        <v>94</v>
      </c>
      <c r="Q11" s="14">
        <v>80</v>
      </c>
      <c r="R11" s="13">
        <v>79</v>
      </c>
      <c r="S11" s="32">
        <f t="shared" ref="S11:S42" si="6">D11*1+I11*1+J11*2.5+K11*2+L11*1.5+M11*2+N11*1.5+O11*3+P11*3.5+Q11*3+R11*3</f>
        <v>2003.5</v>
      </c>
      <c r="T11" s="32">
        <v>24</v>
      </c>
      <c r="U11" s="32">
        <f t="shared" si="0"/>
        <v>83.479166666666671</v>
      </c>
      <c r="W11" s="5" t="s">
        <v>150</v>
      </c>
      <c r="X11" s="5" t="s">
        <v>151</v>
      </c>
      <c r="Y11" s="6">
        <v>88</v>
      </c>
      <c r="Z11" s="6">
        <v>78</v>
      </c>
      <c r="AA11" s="5" t="s">
        <v>273</v>
      </c>
      <c r="AB11" s="5" t="s">
        <v>17</v>
      </c>
      <c r="AC11" s="5" t="s">
        <v>17</v>
      </c>
      <c r="AD11" s="5" t="s">
        <v>274</v>
      </c>
      <c r="AE11" s="21">
        <v>91</v>
      </c>
      <c r="AF11" s="21">
        <v>89</v>
      </c>
      <c r="AG11" s="21">
        <v>88</v>
      </c>
      <c r="AH11" s="21">
        <v>80</v>
      </c>
      <c r="AI11" s="21">
        <v>96</v>
      </c>
      <c r="AJ11" s="21">
        <v>95</v>
      </c>
      <c r="AK11" s="32">
        <f>Y11*1.5+Z11*2+AA11*2+AD11*1+AE11*1+AF11*1.5+AG11*2+AH11*2.5+AI11*2.5+AJ11*2</f>
        <v>1593.5</v>
      </c>
      <c r="AL11" s="32">
        <v>18</v>
      </c>
      <c r="AM11" s="32">
        <f t="shared" si="1"/>
        <v>88.527777777777771</v>
      </c>
      <c r="AN11" s="32">
        <f t="shared" si="2"/>
        <v>3597</v>
      </c>
      <c r="AO11" s="32">
        <f t="shared" si="3"/>
        <v>42</v>
      </c>
      <c r="AP11" s="32">
        <f t="shared" si="4"/>
        <v>85.642857142857139</v>
      </c>
      <c r="AQ11" s="32">
        <v>0</v>
      </c>
      <c r="AR11" s="32">
        <f t="shared" si="5"/>
        <v>85.642857142857139</v>
      </c>
    </row>
    <row r="12" spans="1:44" x14ac:dyDescent="0.15">
      <c r="A12">
        <v>11</v>
      </c>
      <c r="B12" s="5" t="s">
        <v>334</v>
      </c>
      <c r="C12" s="5" t="s">
        <v>203</v>
      </c>
      <c r="D12" s="5" t="s">
        <v>274</v>
      </c>
      <c r="E12" s="5"/>
      <c r="F12" s="5"/>
      <c r="G12" s="5"/>
      <c r="H12" s="14"/>
      <c r="I12" s="5" t="s">
        <v>274</v>
      </c>
      <c r="J12" s="18">
        <v>78</v>
      </c>
      <c r="K12" s="18">
        <v>82</v>
      </c>
      <c r="L12" s="5" t="s">
        <v>274</v>
      </c>
      <c r="M12" s="18">
        <v>73</v>
      </c>
      <c r="N12" s="18">
        <v>89</v>
      </c>
      <c r="O12" s="18">
        <v>80</v>
      </c>
      <c r="P12" s="18">
        <v>93</v>
      </c>
      <c r="Q12" s="18">
        <v>86</v>
      </c>
      <c r="R12" s="18">
        <v>89</v>
      </c>
      <c r="S12" s="32">
        <f t="shared" si="6"/>
        <v>2026.5</v>
      </c>
      <c r="T12" s="33">
        <v>24</v>
      </c>
      <c r="U12" s="32">
        <f t="shared" si="0"/>
        <v>84.4375</v>
      </c>
      <c r="W12" s="5" t="s">
        <v>334</v>
      </c>
      <c r="X12" s="5" t="s">
        <v>203</v>
      </c>
      <c r="Y12" s="6">
        <v>79</v>
      </c>
      <c r="Z12" s="6">
        <v>93</v>
      </c>
      <c r="AA12" s="5" t="s">
        <v>274</v>
      </c>
      <c r="AB12" s="5" t="s">
        <v>17</v>
      </c>
      <c r="AC12" s="5" t="s">
        <v>17</v>
      </c>
      <c r="AD12" s="5" t="s">
        <v>274</v>
      </c>
      <c r="AE12" s="21">
        <v>88</v>
      </c>
      <c r="AF12" s="21">
        <v>83</v>
      </c>
      <c r="AG12" s="21">
        <v>76</v>
      </c>
      <c r="AH12" s="21">
        <v>84</v>
      </c>
      <c r="AI12" s="21">
        <v>91</v>
      </c>
      <c r="AJ12" s="21">
        <v>93</v>
      </c>
      <c r="AK12" s="32">
        <f>Y12*1.5+Z12*2+AA12*2+AD12*1+AE12*1+AF12*1.5+AG12*2+AH12*2.5+AI12*2.5+AJ12*2</f>
        <v>1547.5</v>
      </c>
      <c r="AL12" s="32">
        <v>18</v>
      </c>
      <c r="AM12" s="32">
        <f t="shared" si="1"/>
        <v>85.972222222222229</v>
      </c>
      <c r="AN12" s="32">
        <f t="shared" si="2"/>
        <v>3574</v>
      </c>
      <c r="AO12" s="32">
        <f t="shared" si="3"/>
        <v>42</v>
      </c>
      <c r="AP12" s="32">
        <f t="shared" si="4"/>
        <v>85.095238095238102</v>
      </c>
      <c r="AQ12" s="32">
        <v>0.5</v>
      </c>
      <c r="AR12" s="32">
        <f t="shared" si="5"/>
        <v>85.595238095238102</v>
      </c>
    </row>
    <row r="13" spans="1:44" x14ac:dyDescent="0.15">
      <c r="A13">
        <v>12</v>
      </c>
      <c r="B13" s="10" t="s">
        <v>146</v>
      </c>
      <c r="C13" s="10" t="s">
        <v>147</v>
      </c>
      <c r="D13" s="10" t="s">
        <v>273</v>
      </c>
      <c r="E13" s="10"/>
      <c r="F13" s="10"/>
      <c r="G13" s="10"/>
      <c r="H13" s="10" t="s">
        <v>17</v>
      </c>
      <c r="I13" s="10" t="s">
        <v>274</v>
      </c>
      <c r="J13" s="13">
        <v>80</v>
      </c>
      <c r="K13" s="13">
        <v>61</v>
      </c>
      <c r="L13" s="10" t="s">
        <v>275</v>
      </c>
      <c r="M13" s="13">
        <v>89</v>
      </c>
      <c r="N13" s="13">
        <v>88</v>
      </c>
      <c r="O13" s="13">
        <v>92</v>
      </c>
      <c r="P13" s="13">
        <v>89</v>
      </c>
      <c r="Q13" s="14">
        <v>73</v>
      </c>
      <c r="R13" s="13">
        <v>85</v>
      </c>
      <c r="S13" s="32">
        <f t="shared" si="6"/>
        <v>1986</v>
      </c>
      <c r="T13" s="32">
        <v>24</v>
      </c>
      <c r="U13" s="32">
        <f t="shared" si="0"/>
        <v>82.75</v>
      </c>
      <c r="W13" s="5" t="s">
        <v>146</v>
      </c>
      <c r="X13" s="5" t="s">
        <v>147</v>
      </c>
      <c r="Y13" s="5" t="s">
        <v>17</v>
      </c>
      <c r="Z13" s="6">
        <v>87</v>
      </c>
      <c r="AA13" s="5" t="s">
        <v>273</v>
      </c>
      <c r="AB13" s="5" t="s">
        <v>17</v>
      </c>
      <c r="AC13" s="5" t="s">
        <v>17</v>
      </c>
      <c r="AD13" s="5" t="s">
        <v>274</v>
      </c>
      <c r="AE13" s="21">
        <v>87</v>
      </c>
      <c r="AF13" s="21">
        <v>80</v>
      </c>
      <c r="AG13" s="21">
        <v>86</v>
      </c>
      <c r="AH13" s="21">
        <v>82</v>
      </c>
      <c r="AI13" s="21">
        <v>89</v>
      </c>
      <c r="AJ13" s="21">
        <v>95</v>
      </c>
      <c r="AK13" s="32">
        <f>Z13*2+AA13*2+AD13*1+AE13*1+AF13*1.5+AG13*2+AH13*2.5+AI13*2.5+AJ13*2</f>
        <v>1445.5</v>
      </c>
      <c r="AL13" s="32">
        <v>16.5</v>
      </c>
      <c r="AM13" s="32">
        <f t="shared" si="1"/>
        <v>87.606060606060609</v>
      </c>
      <c r="AN13" s="32">
        <f t="shared" si="2"/>
        <v>3431.5</v>
      </c>
      <c r="AO13" s="32">
        <f t="shared" si="3"/>
        <v>40.5</v>
      </c>
      <c r="AP13" s="32">
        <f t="shared" si="4"/>
        <v>84.728395061728392</v>
      </c>
      <c r="AQ13" s="32">
        <v>0.5</v>
      </c>
      <c r="AR13" s="32">
        <f t="shared" si="5"/>
        <v>85.228395061728392</v>
      </c>
    </row>
    <row r="14" spans="1:44" x14ac:dyDescent="0.15">
      <c r="A14">
        <v>13</v>
      </c>
      <c r="B14" s="10" t="s">
        <v>34</v>
      </c>
      <c r="C14" s="10" t="s">
        <v>35</v>
      </c>
      <c r="D14" s="10" t="s">
        <v>274</v>
      </c>
      <c r="E14" s="10"/>
      <c r="F14" s="10"/>
      <c r="G14" s="10"/>
      <c r="H14" s="10" t="s">
        <v>17</v>
      </c>
      <c r="I14" s="10" t="s">
        <v>274</v>
      </c>
      <c r="J14" s="13">
        <v>83</v>
      </c>
      <c r="K14" s="13">
        <v>85</v>
      </c>
      <c r="L14" s="10" t="s">
        <v>274</v>
      </c>
      <c r="M14" s="13">
        <v>81</v>
      </c>
      <c r="N14" s="13">
        <v>85</v>
      </c>
      <c r="O14" s="13">
        <v>90</v>
      </c>
      <c r="P14" s="13">
        <v>92</v>
      </c>
      <c r="Q14" s="14">
        <v>82</v>
      </c>
      <c r="R14" s="13">
        <v>81</v>
      </c>
      <c r="S14" s="32">
        <f t="shared" si="6"/>
        <v>2045.5</v>
      </c>
      <c r="T14" s="32">
        <v>24</v>
      </c>
      <c r="U14" s="32">
        <f t="shared" si="0"/>
        <v>85.229166666666671</v>
      </c>
      <c r="W14" s="5" t="s">
        <v>34</v>
      </c>
      <c r="X14" s="5" t="s">
        <v>35</v>
      </c>
      <c r="Y14" s="6">
        <v>68</v>
      </c>
      <c r="Z14" s="6">
        <v>89</v>
      </c>
      <c r="AA14" s="5" t="s">
        <v>274</v>
      </c>
      <c r="AB14" s="5" t="s">
        <v>17</v>
      </c>
      <c r="AC14" s="5" t="s">
        <v>17</v>
      </c>
      <c r="AD14" s="5" t="s">
        <v>274</v>
      </c>
      <c r="AE14" s="21">
        <v>88</v>
      </c>
      <c r="AF14" s="21">
        <v>79</v>
      </c>
      <c r="AG14" s="21">
        <v>89</v>
      </c>
      <c r="AH14" s="21">
        <v>81</v>
      </c>
      <c r="AI14" s="21">
        <v>87</v>
      </c>
      <c r="AJ14" s="21">
        <v>96</v>
      </c>
      <c r="AK14" s="32">
        <f t="shared" ref="AK14:AK28" si="7">Y14*1.5+Z14*2+AA14*2+AD14*1+AE14*1+AF14*1.5+AG14*2+AH14*2.5+AI14*2.5+AJ14*2</f>
        <v>1531.5</v>
      </c>
      <c r="AL14" s="32">
        <v>18</v>
      </c>
      <c r="AM14" s="32">
        <f t="shared" si="1"/>
        <v>85.083333333333329</v>
      </c>
      <c r="AN14" s="32">
        <f t="shared" si="2"/>
        <v>3577</v>
      </c>
      <c r="AO14" s="32">
        <f t="shared" si="3"/>
        <v>42</v>
      </c>
      <c r="AP14" s="32">
        <f t="shared" si="4"/>
        <v>85.166666666666671</v>
      </c>
      <c r="AQ14" s="32">
        <v>0</v>
      </c>
      <c r="AR14" s="32">
        <f t="shared" si="5"/>
        <v>85.166666666666671</v>
      </c>
    </row>
    <row r="15" spans="1:44" x14ac:dyDescent="0.15">
      <c r="A15">
        <v>14</v>
      </c>
      <c r="B15" s="10" t="s">
        <v>138</v>
      </c>
      <c r="C15" s="10" t="s">
        <v>139</v>
      </c>
      <c r="D15" s="10" t="s">
        <v>273</v>
      </c>
      <c r="E15" s="10"/>
      <c r="F15" s="10"/>
      <c r="G15" s="10"/>
      <c r="H15" s="10" t="s">
        <v>17</v>
      </c>
      <c r="I15" s="10" t="s">
        <v>274</v>
      </c>
      <c r="J15" s="13">
        <v>72</v>
      </c>
      <c r="K15" s="13">
        <v>63</v>
      </c>
      <c r="L15" s="10" t="s">
        <v>273</v>
      </c>
      <c r="M15" s="13">
        <v>76</v>
      </c>
      <c r="N15" s="13">
        <v>92</v>
      </c>
      <c r="O15" s="13">
        <v>89</v>
      </c>
      <c r="P15" s="13">
        <v>80</v>
      </c>
      <c r="Q15" s="14">
        <v>82</v>
      </c>
      <c r="R15" s="13">
        <v>85</v>
      </c>
      <c r="S15" s="32">
        <f t="shared" si="6"/>
        <v>1966.5</v>
      </c>
      <c r="T15" s="32">
        <v>24</v>
      </c>
      <c r="U15" s="32">
        <f t="shared" si="0"/>
        <v>81.9375</v>
      </c>
      <c r="W15" s="5" t="s">
        <v>138</v>
      </c>
      <c r="X15" s="5" t="s">
        <v>139</v>
      </c>
      <c r="Y15" s="6">
        <v>89</v>
      </c>
      <c r="Z15" s="6">
        <v>95</v>
      </c>
      <c r="AA15" s="5" t="s">
        <v>273</v>
      </c>
      <c r="AB15" s="5" t="s">
        <v>17</v>
      </c>
      <c r="AC15" s="5" t="s">
        <v>17</v>
      </c>
      <c r="AD15" s="5" t="s">
        <v>274</v>
      </c>
      <c r="AE15" s="21">
        <v>85</v>
      </c>
      <c r="AF15" s="21">
        <v>94</v>
      </c>
      <c r="AG15" s="21">
        <v>80</v>
      </c>
      <c r="AH15" s="21">
        <v>80</v>
      </c>
      <c r="AI15" s="21">
        <v>94</v>
      </c>
      <c r="AJ15" s="21">
        <v>95</v>
      </c>
      <c r="AK15" s="32">
        <f t="shared" si="7"/>
        <v>1609.5</v>
      </c>
      <c r="AL15" s="32">
        <v>18</v>
      </c>
      <c r="AM15" s="32">
        <f t="shared" si="1"/>
        <v>89.416666666666671</v>
      </c>
      <c r="AN15" s="32">
        <f t="shared" si="2"/>
        <v>3576</v>
      </c>
      <c r="AO15" s="32">
        <f t="shared" si="3"/>
        <v>42</v>
      </c>
      <c r="AP15" s="32">
        <f t="shared" si="4"/>
        <v>85.142857142857139</v>
      </c>
      <c r="AQ15" s="32">
        <v>0</v>
      </c>
      <c r="AR15" s="32">
        <f t="shared" si="5"/>
        <v>85.142857142857139</v>
      </c>
    </row>
    <row r="16" spans="1:44" x14ac:dyDescent="0.15">
      <c r="A16">
        <v>15</v>
      </c>
      <c r="B16" s="10" t="s">
        <v>128</v>
      </c>
      <c r="C16" s="10" t="s">
        <v>129</v>
      </c>
      <c r="D16" s="10" t="s">
        <v>273</v>
      </c>
      <c r="E16" s="10"/>
      <c r="F16" s="10"/>
      <c r="G16" s="10"/>
      <c r="H16" s="10" t="s">
        <v>17</v>
      </c>
      <c r="I16" s="10" t="s">
        <v>274</v>
      </c>
      <c r="J16" s="13">
        <v>67</v>
      </c>
      <c r="K16" s="13">
        <v>82</v>
      </c>
      <c r="L16" s="10" t="s">
        <v>274</v>
      </c>
      <c r="M16" s="13">
        <v>72</v>
      </c>
      <c r="N16" s="13">
        <v>90</v>
      </c>
      <c r="O16" s="13">
        <v>80</v>
      </c>
      <c r="P16" s="13">
        <v>94</v>
      </c>
      <c r="Q16" s="14">
        <v>76</v>
      </c>
      <c r="R16" s="13">
        <v>84</v>
      </c>
      <c r="S16" s="32">
        <f t="shared" si="6"/>
        <v>1967</v>
      </c>
      <c r="T16" s="32">
        <v>24</v>
      </c>
      <c r="U16" s="32">
        <f t="shared" si="0"/>
        <v>81.958333333333329</v>
      </c>
      <c r="W16" s="5" t="s">
        <v>128</v>
      </c>
      <c r="X16" s="5" t="s">
        <v>129</v>
      </c>
      <c r="Y16" s="6">
        <v>79</v>
      </c>
      <c r="Z16" s="6">
        <v>93</v>
      </c>
      <c r="AA16" s="5" t="s">
        <v>273</v>
      </c>
      <c r="AB16" s="5" t="s">
        <v>17</v>
      </c>
      <c r="AC16" s="5" t="s">
        <v>17</v>
      </c>
      <c r="AD16" s="5" t="s">
        <v>274</v>
      </c>
      <c r="AE16" s="21">
        <v>86</v>
      </c>
      <c r="AF16" s="21">
        <v>86</v>
      </c>
      <c r="AG16" s="21">
        <v>87</v>
      </c>
      <c r="AH16" s="21">
        <v>78</v>
      </c>
      <c r="AI16" s="21">
        <v>91</v>
      </c>
      <c r="AJ16" s="21">
        <v>97</v>
      </c>
      <c r="AK16" s="32">
        <f t="shared" si="7"/>
        <v>1585</v>
      </c>
      <c r="AL16" s="32">
        <v>18</v>
      </c>
      <c r="AM16" s="32">
        <f t="shared" si="1"/>
        <v>88.055555555555557</v>
      </c>
      <c r="AN16" s="32">
        <f t="shared" si="2"/>
        <v>3552</v>
      </c>
      <c r="AO16" s="32">
        <f t="shared" si="3"/>
        <v>42</v>
      </c>
      <c r="AP16" s="32">
        <f t="shared" si="4"/>
        <v>84.571428571428569</v>
      </c>
      <c r="AQ16" s="32">
        <v>0.5</v>
      </c>
      <c r="AR16" s="32">
        <f t="shared" si="5"/>
        <v>85.071428571428569</v>
      </c>
    </row>
    <row r="17" spans="1:44" x14ac:dyDescent="0.15">
      <c r="A17">
        <v>16</v>
      </c>
      <c r="B17" s="10" t="s">
        <v>212</v>
      </c>
      <c r="C17" s="10" t="s">
        <v>213</v>
      </c>
      <c r="D17" s="10" t="s">
        <v>275</v>
      </c>
      <c r="E17" s="10"/>
      <c r="F17" s="10"/>
      <c r="G17" s="10"/>
      <c r="H17" s="10" t="s">
        <v>17</v>
      </c>
      <c r="I17" s="10" t="s">
        <v>274</v>
      </c>
      <c r="J17" s="13">
        <v>77</v>
      </c>
      <c r="K17" s="13">
        <v>86</v>
      </c>
      <c r="L17" s="10" t="s">
        <v>273</v>
      </c>
      <c r="M17" s="13">
        <v>83</v>
      </c>
      <c r="N17" s="13">
        <v>92</v>
      </c>
      <c r="O17" s="13">
        <v>91</v>
      </c>
      <c r="P17" s="13">
        <v>95</v>
      </c>
      <c r="Q17" s="14">
        <v>72</v>
      </c>
      <c r="R17" s="13">
        <v>70</v>
      </c>
      <c r="S17" s="32">
        <f t="shared" si="6"/>
        <v>2002.5</v>
      </c>
      <c r="T17" s="33">
        <v>24</v>
      </c>
      <c r="U17" s="32">
        <f t="shared" si="0"/>
        <v>83.4375</v>
      </c>
      <c r="W17" s="5" t="s">
        <v>212</v>
      </c>
      <c r="X17" s="5" t="s">
        <v>213</v>
      </c>
      <c r="Y17" s="6">
        <v>75</v>
      </c>
      <c r="Z17" s="6">
        <v>86</v>
      </c>
      <c r="AA17" s="5" t="s">
        <v>274</v>
      </c>
      <c r="AB17" s="5" t="s">
        <v>17</v>
      </c>
      <c r="AC17" s="5" t="s">
        <v>17</v>
      </c>
      <c r="AD17" s="5" t="s">
        <v>274</v>
      </c>
      <c r="AE17" s="21">
        <v>84</v>
      </c>
      <c r="AF17" s="21">
        <v>85</v>
      </c>
      <c r="AG17" s="21">
        <v>84</v>
      </c>
      <c r="AH17" s="21">
        <v>86</v>
      </c>
      <c r="AI17" s="21">
        <v>94</v>
      </c>
      <c r="AJ17" s="21">
        <v>96</v>
      </c>
      <c r="AK17" s="32">
        <f t="shared" si="7"/>
        <v>1561</v>
      </c>
      <c r="AL17" s="32">
        <v>18</v>
      </c>
      <c r="AM17" s="32">
        <f t="shared" si="1"/>
        <v>86.722222222222229</v>
      </c>
      <c r="AN17" s="32">
        <f t="shared" si="2"/>
        <v>3563.5</v>
      </c>
      <c r="AO17" s="32">
        <f t="shared" si="3"/>
        <v>42</v>
      </c>
      <c r="AP17" s="32">
        <f t="shared" si="4"/>
        <v>84.845238095238102</v>
      </c>
      <c r="AQ17" s="32">
        <v>0</v>
      </c>
      <c r="AR17" s="32">
        <f t="shared" si="5"/>
        <v>84.845238095238102</v>
      </c>
    </row>
    <row r="18" spans="1:44" x14ac:dyDescent="0.15">
      <c r="A18">
        <v>17</v>
      </c>
      <c r="B18" s="5" t="s">
        <v>316</v>
      </c>
      <c r="C18" s="5" t="s">
        <v>317</v>
      </c>
      <c r="D18" s="5" t="s">
        <v>274</v>
      </c>
      <c r="E18" s="5"/>
      <c r="F18" s="5"/>
      <c r="G18" s="5"/>
      <c r="H18" s="14"/>
      <c r="I18" s="5" t="s">
        <v>275</v>
      </c>
      <c r="J18" s="18">
        <v>78</v>
      </c>
      <c r="K18" s="18">
        <v>78</v>
      </c>
      <c r="L18" s="5" t="s">
        <v>275</v>
      </c>
      <c r="M18" s="18">
        <v>78</v>
      </c>
      <c r="N18" s="18">
        <v>88</v>
      </c>
      <c r="O18" s="18">
        <v>89</v>
      </c>
      <c r="P18" s="18">
        <v>92</v>
      </c>
      <c r="Q18" s="18">
        <v>81</v>
      </c>
      <c r="R18" s="18">
        <v>86</v>
      </c>
      <c r="S18" s="32">
        <f t="shared" si="6"/>
        <v>2001.5</v>
      </c>
      <c r="T18" s="33">
        <v>24</v>
      </c>
      <c r="U18" s="32">
        <f t="shared" si="0"/>
        <v>83.395833333333329</v>
      </c>
      <c r="W18" s="5" t="s">
        <v>316</v>
      </c>
      <c r="X18" s="5" t="s">
        <v>317</v>
      </c>
      <c r="Y18" s="6">
        <v>87</v>
      </c>
      <c r="Z18" s="6">
        <v>88</v>
      </c>
      <c r="AA18" s="5" t="s">
        <v>274</v>
      </c>
      <c r="AB18" s="5" t="s">
        <v>17</v>
      </c>
      <c r="AC18" s="5" t="s">
        <v>17</v>
      </c>
      <c r="AD18" s="5" t="s">
        <v>274</v>
      </c>
      <c r="AE18" s="21">
        <v>84</v>
      </c>
      <c r="AF18" s="21">
        <v>80</v>
      </c>
      <c r="AG18" s="21">
        <v>82</v>
      </c>
      <c r="AH18" s="21">
        <v>84</v>
      </c>
      <c r="AI18" s="21">
        <v>91</v>
      </c>
      <c r="AJ18" s="21">
        <v>96</v>
      </c>
      <c r="AK18" s="32">
        <f t="shared" si="7"/>
        <v>1559</v>
      </c>
      <c r="AL18" s="32">
        <v>18</v>
      </c>
      <c r="AM18" s="32">
        <f t="shared" si="1"/>
        <v>86.611111111111114</v>
      </c>
      <c r="AN18" s="32">
        <f t="shared" si="2"/>
        <v>3560.5</v>
      </c>
      <c r="AO18" s="32">
        <f t="shared" si="3"/>
        <v>42</v>
      </c>
      <c r="AP18" s="32">
        <f t="shared" si="4"/>
        <v>84.773809523809518</v>
      </c>
      <c r="AQ18" s="32">
        <v>0</v>
      </c>
      <c r="AR18" s="32">
        <f t="shared" si="5"/>
        <v>84.773809523809518</v>
      </c>
    </row>
    <row r="19" spans="1:44" x14ac:dyDescent="0.15">
      <c r="A19">
        <v>18</v>
      </c>
      <c r="B19" s="10" t="s">
        <v>130</v>
      </c>
      <c r="C19" s="10" t="s">
        <v>131</v>
      </c>
      <c r="D19" s="10" t="s">
        <v>273</v>
      </c>
      <c r="E19" s="10"/>
      <c r="F19" s="10"/>
      <c r="G19" s="10"/>
      <c r="H19" s="10" t="s">
        <v>17</v>
      </c>
      <c r="I19" s="10" t="s">
        <v>274</v>
      </c>
      <c r="J19" s="13">
        <v>78</v>
      </c>
      <c r="K19" s="13">
        <v>67</v>
      </c>
      <c r="L19" s="10" t="s">
        <v>274</v>
      </c>
      <c r="M19" s="13">
        <v>81</v>
      </c>
      <c r="N19" s="13">
        <v>90</v>
      </c>
      <c r="O19" s="13">
        <v>82</v>
      </c>
      <c r="P19" s="13">
        <v>93</v>
      </c>
      <c r="Q19" s="14">
        <v>85</v>
      </c>
      <c r="R19" s="13">
        <v>84</v>
      </c>
      <c r="S19" s="32">
        <f t="shared" si="6"/>
        <v>2012</v>
      </c>
      <c r="T19" s="32">
        <v>24</v>
      </c>
      <c r="U19" s="32">
        <f t="shared" si="0"/>
        <v>83.833333333333329</v>
      </c>
      <c r="W19" s="5" t="s">
        <v>130</v>
      </c>
      <c r="X19" s="5" t="s">
        <v>131</v>
      </c>
      <c r="Y19" s="6">
        <v>82</v>
      </c>
      <c r="Z19" s="6">
        <v>89</v>
      </c>
      <c r="AA19" s="5" t="s">
        <v>274</v>
      </c>
      <c r="AB19" s="5" t="s">
        <v>17</v>
      </c>
      <c r="AC19" s="5" t="s">
        <v>17</v>
      </c>
      <c r="AD19" s="5" t="s">
        <v>274</v>
      </c>
      <c r="AE19" s="21">
        <v>88</v>
      </c>
      <c r="AF19" s="21">
        <v>83</v>
      </c>
      <c r="AG19" s="21">
        <v>74</v>
      </c>
      <c r="AH19" s="21">
        <v>78</v>
      </c>
      <c r="AI19" s="21">
        <v>93</v>
      </c>
      <c r="AJ19" s="21">
        <v>96</v>
      </c>
      <c r="AK19" s="32">
        <f t="shared" si="7"/>
        <v>1536</v>
      </c>
      <c r="AL19" s="32">
        <v>18</v>
      </c>
      <c r="AM19" s="32">
        <f t="shared" si="1"/>
        <v>85.333333333333329</v>
      </c>
      <c r="AN19" s="32">
        <f t="shared" si="2"/>
        <v>3548</v>
      </c>
      <c r="AO19" s="32">
        <f t="shared" si="3"/>
        <v>42</v>
      </c>
      <c r="AP19" s="32">
        <f t="shared" si="4"/>
        <v>84.476190476190482</v>
      </c>
      <c r="AQ19" s="32">
        <v>0</v>
      </c>
      <c r="AR19" s="32">
        <f t="shared" si="5"/>
        <v>84.476190476190482</v>
      </c>
    </row>
    <row r="20" spans="1:44" x14ac:dyDescent="0.15">
      <c r="A20">
        <v>19</v>
      </c>
      <c r="B20" s="10" t="s">
        <v>160</v>
      </c>
      <c r="C20" s="10" t="s">
        <v>161</v>
      </c>
      <c r="D20" s="10" t="s">
        <v>274</v>
      </c>
      <c r="E20" s="10"/>
      <c r="F20" s="10"/>
      <c r="G20" s="10"/>
      <c r="H20" s="10" t="s">
        <v>17</v>
      </c>
      <c r="I20" s="10" t="s">
        <v>273</v>
      </c>
      <c r="J20" s="13">
        <v>71</v>
      </c>
      <c r="K20" s="13">
        <v>65</v>
      </c>
      <c r="L20" s="10" t="s">
        <v>274</v>
      </c>
      <c r="M20" s="13">
        <v>85</v>
      </c>
      <c r="N20" s="13">
        <v>96</v>
      </c>
      <c r="O20" s="13">
        <v>74</v>
      </c>
      <c r="P20" s="13">
        <v>96</v>
      </c>
      <c r="Q20" s="14">
        <v>78</v>
      </c>
      <c r="R20" s="13">
        <v>82</v>
      </c>
      <c r="S20" s="32">
        <f t="shared" si="6"/>
        <v>1967</v>
      </c>
      <c r="T20" s="32">
        <v>24</v>
      </c>
      <c r="U20" s="32">
        <f t="shared" si="0"/>
        <v>81.958333333333329</v>
      </c>
      <c r="W20" s="5" t="s">
        <v>160</v>
      </c>
      <c r="X20" s="5" t="s">
        <v>161</v>
      </c>
      <c r="Y20" s="6">
        <v>83</v>
      </c>
      <c r="Z20" s="6">
        <v>84</v>
      </c>
      <c r="AA20" s="5" t="s">
        <v>273</v>
      </c>
      <c r="AB20" s="5" t="s">
        <v>17</v>
      </c>
      <c r="AC20" s="5" t="s">
        <v>17</v>
      </c>
      <c r="AD20" s="5" t="s">
        <v>274</v>
      </c>
      <c r="AE20" s="21">
        <v>80</v>
      </c>
      <c r="AF20" s="21">
        <v>90</v>
      </c>
      <c r="AG20" s="21">
        <v>74</v>
      </c>
      <c r="AH20" s="21">
        <v>87</v>
      </c>
      <c r="AI20" s="21">
        <v>88</v>
      </c>
      <c r="AJ20" s="21">
        <v>96</v>
      </c>
      <c r="AK20" s="32">
        <f t="shared" si="7"/>
        <v>1560</v>
      </c>
      <c r="AL20" s="32">
        <v>18</v>
      </c>
      <c r="AM20" s="32">
        <f t="shared" si="1"/>
        <v>86.666666666666671</v>
      </c>
      <c r="AN20" s="32">
        <f t="shared" si="2"/>
        <v>3527</v>
      </c>
      <c r="AO20" s="32">
        <f t="shared" si="3"/>
        <v>42</v>
      </c>
      <c r="AP20" s="32">
        <f t="shared" si="4"/>
        <v>83.976190476190482</v>
      </c>
      <c r="AQ20" s="32">
        <v>0</v>
      </c>
      <c r="AR20" s="32">
        <f t="shared" si="5"/>
        <v>83.976190476190482</v>
      </c>
    </row>
    <row r="21" spans="1:44" x14ac:dyDescent="0.15">
      <c r="A21">
        <v>20</v>
      </c>
      <c r="B21" s="10" t="s">
        <v>140</v>
      </c>
      <c r="C21" s="10" t="s">
        <v>141</v>
      </c>
      <c r="D21" s="10" t="s">
        <v>273</v>
      </c>
      <c r="E21" s="10"/>
      <c r="F21" s="10"/>
      <c r="G21" s="10"/>
      <c r="H21" s="10" t="s">
        <v>17</v>
      </c>
      <c r="I21" s="10" t="s">
        <v>274</v>
      </c>
      <c r="J21" s="13">
        <v>73</v>
      </c>
      <c r="K21" s="13">
        <v>81</v>
      </c>
      <c r="L21" s="10" t="s">
        <v>274</v>
      </c>
      <c r="M21" s="13">
        <v>71</v>
      </c>
      <c r="N21" s="13">
        <v>88</v>
      </c>
      <c r="O21" s="13">
        <v>84</v>
      </c>
      <c r="P21" s="13">
        <v>87</v>
      </c>
      <c r="Q21" s="14">
        <v>70</v>
      </c>
      <c r="R21" s="13">
        <v>78</v>
      </c>
      <c r="S21" s="32">
        <f t="shared" si="6"/>
        <v>1926.5</v>
      </c>
      <c r="T21" s="32">
        <v>24</v>
      </c>
      <c r="U21" s="32">
        <f t="shared" si="0"/>
        <v>80.270833333333329</v>
      </c>
      <c r="W21" s="5" t="s">
        <v>140</v>
      </c>
      <c r="X21" s="5" t="s">
        <v>141</v>
      </c>
      <c r="Y21" s="6">
        <v>89</v>
      </c>
      <c r="Z21" s="6">
        <v>93</v>
      </c>
      <c r="AA21" s="5" t="s">
        <v>273</v>
      </c>
      <c r="AB21" s="5" t="s">
        <v>17</v>
      </c>
      <c r="AC21" s="5" t="s">
        <v>17</v>
      </c>
      <c r="AD21" s="5" t="s">
        <v>274</v>
      </c>
      <c r="AE21" s="21">
        <v>84</v>
      </c>
      <c r="AF21" s="21">
        <v>88</v>
      </c>
      <c r="AG21" s="21">
        <v>80</v>
      </c>
      <c r="AH21" s="21">
        <v>80</v>
      </c>
      <c r="AI21" s="21">
        <v>95</v>
      </c>
      <c r="AJ21" s="21">
        <v>96</v>
      </c>
      <c r="AK21" s="32">
        <f t="shared" si="7"/>
        <v>1600</v>
      </c>
      <c r="AL21" s="32">
        <v>18</v>
      </c>
      <c r="AM21" s="32">
        <f t="shared" si="1"/>
        <v>88.888888888888886</v>
      </c>
      <c r="AN21" s="32">
        <f t="shared" si="2"/>
        <v>3526.5</v>
      </c>
      <c r="AO21" s="32">
        <f t="shared" si="3"/>
        <v>42</v>
      </c>
      <c r="AP21" s="32">
        <f t="shared" si="4"/>
        <v>83.964285714285708</v>
      </c>
      <c r="AQ21" s="32">
        <v>0</v>
      </c>
      <c r="AR21" s="32">
        <f t="shared" si="5"/>
        <v>83.964285714285708</v>
      </c>
    </row>
    <row r="22" spans="1:44" x14ac:dyDescent="0.15">
      <c r="A22">
        <v>21</v>
      </c>
      <c r="B22" s="10" t="s">
        <v>100</v>
      </c>
      <c r="C22" s="10" t="s">
        <v>101</v>
      </c>
      <c r="D22" s="10" t="s">
        <v>275</v>
      </c>
      <c r="E22" s="10"/>
      <c r="F22" s="10"/>
      <c r="G22" s="10"/>
      <c r="H22" s="10" t="s">
        <v>17</v>
      </c>
      <c r="I22" s="10" t="s">
        <v>274</v>
      </c>
      <c r="J22" s="13">
        <v>72</v>
      </c>
      <c r="K22" s="13">
        <v>81</v>
      </c>
      <c r="L22" s="10" t="s">
        <v>274</v>
      </c>
      <c r="M22" s="13">
        <v>77</v>
      </c>
      <c r="N22" s="13">
        <v>95</v>
      </c>
      <c r="O22" s="13">
        <v>84</v>
      </c>
      <c r="P22" s="13">
        <v>89</v>
      </c>
      <c r="Q22" s="14">
        <v>81</v>
      </c>
      <c r="R22" s="13">
        <v>90</v>
      </c>
      <c r="S22" s="32">
        <f t="shared" si="6"/>
        <v>2002.5</v>
      </c>
      <c r="T22" s="32">
        <v>24</v>
      </c>
      <c r="U22" s="32">
        <f t="shared" si="0"/>
        <v>83.4375</v>
      </c>
      <c r="W22" s="5" t="s">
        <v>100</v>
      </c>
      <c r="X22" s="5" t="s">
        <v>101</v>
      </c>
      <c r="Y22" s="6">
        <v>84</v>
      </c>
      <c r="Z22" s="6">
        <v>78</v>
      </c>
      <c r="AA22" s="5" t="s">
        <v>273</v>
      </c>
      <c r="AB22" s="5" t="s">
        <v>17</v>
      </c>
      <c r="AC22" s="5" t="s">
        <v>17</v>
      </c>
      <c r="AD22" s="5" t="s">
        <v>274</v>
      </c>
      <c r="AE22" s="21">
        <v>72</v>
      </c>
      <c r="AF22" s="21">
        <v>85</v>
      </c>
      <c r="AG22" s="21">
        <v>64</v>
      </c>
      <c r="AH22" s="21">
        <v>87</v>
      </c>
      <c r="AI22" s="21">
        <v>91</v>
      </c>
      <c r="AJ22" s="21">
        <v>96</v>
      </c>
      <c r="AK22" s="32">
        <f t="shared" si="7"/>
        <v>1521.5</v>
      </c>
      <c r="AL22" s="32">
        <v>18</v>
      </c>
      <c r="AM22" s="32">
        <f t="shared" si="1"/>
        <v>84.527777777777771</v>
      </c>
      <c r="AN22" s="32">
        <f t="shared" si="2"/>
        <v>3524</v>
      </c>
      <c r="AO22" s="32">
        <f t="shared" si="3"/>
        <v>42</v>
      </c>
      <c r="AP22" s="32">
        <f t="shared" si="4"/>
        <v>83.904761904761898</v>
      </c>
      <c r="AQ22" s="32">
        <v>0</v>
      </c>
      <c r="AR22" s="32">
        <f t="shared" si="5"/>
        <v>83.904761904761898</v>
      </c>
    </row>
    <row r="23" spans="1:44" x14ac:dyDescent="0.15">
      <c r="A23">
        <v>22</v>
      </c>
      <c r="B23" s="10" t="s">
        <v>26</v>
      </c>
      <c r="C23" s="10" t="s">
        <v>27</v>
      </c>
      <c r="D23" s="10" t="s">
        <v>273</v>
      </c>
      <c r="E23" s="10"/>
      <c r="F23" s="10"/>
      <c r="G23" s="10"/>
      <c r="H23" s="10" t="s">
        <v>17</v>
      </c>
      <c r="I23" s="15">
        <v>80</v>
      </c>
      <c r="J23" s="13">
        <v>76</v>
      </c>
      <c r="K23" s="13">
        <v>77</v>
      </c>
      <c r="L23" s="10" t="s">
        <v>275</v>
      </c>
      <c r="M23" s="13">
        <v>73</v>
      </c>
      <c r="N23" s="13">
        <v>90</v>
      </c>
      <c r="O23" s="13">
        <v>75</v>
      </c>
      <c r="P23" s="13">
        <v>86</v>
      </c>
      <c r="Q23" s="14">
        <v>81</v>
      </c>
      <c r="R23" s="13">
        <v>86</v>
      </c>
      <c r="S23" s="32">
        <f t="shared" si="6"/>
        <v>1939.5</v>
      </c>
      <c r="T23" s="32">
        <v>24</v>
      </c>
      <c r="U23" s="32">
        <f t="shared" si="0"/>
        <v>80.8125</v>
      </c>
      <c r="W23" s="5" t="s">
        <v>26</v>
      </c>
      <c r="X23" s="5" t="s">
        <v>27</v>
      </c>
      <c r="Y23" s="6">
        <v>83</v>
      </c>
      <c r="Z23" s="6">
        <v>91</v>
      </c>
      <c r="AA23" s="5" t="s">
        <v>274</v>
      </c>
      <c r="AB23" s="5" t="s">
        <v>17</v>
      </c>
      <c r="AC23" s="5" t="s">
        <v>17</v>
      </c>
      <c r="AD23" s="5" t="s">
        <v>274</v>
      </c>
      <c r="AE23" s="21">
        <v>94</v>
      </c>
      <c r="AF23" s="21">
        <v>83</v>
      </c>
      <c r="AG23" s="21">
        <v>85</v>
      </c>
      <c r="AH23" s="21">
        <v>87</v>
      </c>
      <c r="AI23" s="21">
        <v>93</v>
      </c>
      <c r="AJ23" s="21">
        <v>90</v>
      </c>
      <c r="AK23" s="32">
        <f t="shared" si="7"/>
        <v>1580</v>
      </c>
      <c r="AL23" s="32">
        <v>18</v>
      </c>
      <c r="AM23" s="32">
        <f t="shared" si="1"/>
        <v>87.777777777777771</v>
      </c>
      <c r="AN23" s="32">
        <f t="shared" si="2"/>
        <v>3519.5</v>
      </c>
      <c r="AO23" s="32">
        <f t="shared" si="3"/>
        <v>42</v>
      </c>
      <c r="AP23" s="32">
        <f t="shared" si="4"/>
        <v>83.797619047619051</v>
      </c>
      <c r="AQ23" s="32">
        <v>0</v>
      </c>
      <c r="AR23" s="32">
        <f t="shared" si="5"/>
        <v>83.797619047619051</v>
      </c>
    </row>
    <row r="24" spans="1:44" x14ac:dyDescent="0.15">
      <c r="A24">
        <v>23</v>
      </c>
      <c r="B24" s="10" t="s">
        <v>210</v>
      </c>
      <c r="C24" s="10" t="s">
        <v>211</v>
      </c>
      <c r="D24" s="10" t="s">
        <v>274</v>
      </c>
      <c r="E24" s="10"/>
      <c r="F24" s="10"/>
      <c r="G24" s="10"/>
      <c r="H24" s="10" t="s">
        <v>17</v>
      </c>
      <c r="I24" s="10" t="s">
        <v>274</v>
      </c>
      <c r="J24" s="13">
        <v>80</v>
      </c>
      <c r="K24" s="13">
        <v>87</v>
      </c>
      <c r="L24" s="10" t="s">
        <v>274</v>
      </c>
      <c r="M24" s="13">
        <v>75</v>
      </c>
      <c r="N24" s="13">
        <v>75</v>
      </c>
      <c r="O24" s="13">
        <v>83</v>
      </c>
      <c r="P24" s="13">
        <v>84</v>
      </c>
      <c r="Q24" s="14">
        <v>79</v>
      </c>
      <c r="R24" s="13">
        <v>72</v>
      </c>
      <c r="S24" s="32">
        <f t="shared" si="6"/>
        <v>1930</v>
      </c>
      <c r="T24" s="33">
        <v>24</v>
      </c>
      <c r="U24" s="32">
        <f t="shared" si="0"/>
        <v>80.416666666666671</v>
      </c>
      <c r="W24" s="5" t="s">
        <v>210</v>
      </c>
      <c r="X24" s="5" t="s">
        <v>211</v>
      </c>
      <c r="Y24" s="6">
        <v>84</v>
      </c>
      <c r="Z24" s="6">
        <v>92</v>
      </c>
      <c r="AA24" s="5" t="s">
        <v>274</v>
      </c>
      <c r="AB24" s="5" t="s">
        <v>17</v>
      </c>
      <c r="AC24" s="5" t="s">
        <v>17</v>
      </c>
      <c r="AD24" s="5" t="s">
        <v>274</v>
      </c>
      <c r="AE24" s="21">
        <v>85</v>
      </c>
      <c r="AF24" s="21">
        <v>84</v>
      </c>
      <c r="AG24" s="21">
        <v>81</v>
      </c>
      <c r="AH24" s="21">
        <v>81</v>
      </c>
      <c r="AI24" s="21">
        <v>96</v>
      </c>
      <c r="AJ24" s="21">
        <v>96</v>
      </c>
      <c r="AK24" s="32">
        <f t="shared" si="7"/>
        <v>1572.5</v>
      </c>
      <c r="AL24" s="32">
        <v>18</v>
      </c>
      <c r="AM24" s="32">
        <f t="shared" si="1"/>
        <v>87.361111111111114</v>
      </c>
      <c r="AN24" s="32">
        <f t="shared" si="2"/>
        <v>3502.5</v>
      </c>
      <c r="AO24" s="32">
        <f t="shared" si="3"/>
        <v>42</v>
      </c>
      <c r="AP24" s="32">
        <f t="shared" si="4"/>
        <v>83.392857142857139</v>
      </c>
      <c r="AQ24" s="32">
        <v>0</v>
      </c>
      <c r="AR24" s="32">
        <f t="shared" si="5"/>
        <v>83.392857142857139</v>
      </c>
    </row>
    <row r="25" spans="1:44" x14ac:dyDescent="0.15">
      <c r="A25">
        <v>24</v>
      </c>
      <c r="B25" s="10" t="s">
        <v>118</v>
      </c>
      <c r="C25" s="10" t="s">
        <v>119</v>
      </c>
      <c r="D25" s="10" t="s">
        <v>273</v>
      </c>
      <c r="E25" s="10"/>
      <c r="F25" s="10"/>
      <c r="G25" s="10"/>
      <c r="H25" s="10" t="s">
        <v>17</v>
      </c>
      <c r="I25" s="15">
        <v>80</v>
      </c>
      <c r="J25" s="13">
        <v>75</v>
      </c>
      <c r="K25" s="13">
        <v>72</v>
      </c>
      <c r="L25" s="10" t="s">
        <v>274</v>
      </c>
      <c r="M25" s="13">
        <v>85</v>
      </c>
      <c r="N25" s="13">
        <v>91</v>
      </c>
      <c r="O25" s="13">
        <v>67</v>
      </c>
      <c r="P25" s="13">
        <v>89</v>
      </c>
      <c r="Q25" s="14">
        <v>83</v>
      </c>
      <c r="R25" s="13">
        <v>76</v>
      </c>
      <c r="S25" s="32">
        <f t="shared" si="6"/>
        <v>1930</v>
      </c>
      <c r="T25" s="32">
        <v>24</v>
      </c>
      <c r="U25" s="32">
        <f t="shared" si="0"/>
        <v>80.416666666666671</v>
      </c>
      <c r="W25" s="5" t="s">
        <v>118</v>
      </c>
      <c r="X25" s="5" t="s">
        <v>119</v>
      </c>
      <c r="Y25" s="6">
        <v>88</v>
      </c>
      <c r="Z25" s="6">
        <v>89</v>
      </c>
      <c r="AA25" s="5" t="s">
        <v>273</v>
      </c>
      <c r="AB25" s="5" t="s">
        <v>17</v>
      </c>
      <c r="AC25" s="5" t="s">
        <v>17</v>
      </c>
      <c r="AD25" s="5" t="s">
        <v>274</v>
      </c>
      <c r="AE25" s="21">
        <v>94</v>
      </c>
      <c r="AF25" s="21">
        <v>90</v>
      </c>
      <c r="AG25" s="21">
        <v>78</v>
      </c>
      <c r="AH25" s="21">
        <v>76</v>
      </c>
      <c r="AI25" s="21">
        <v>88</v>
      </c>
      <c r="AJ25" s="21">
        <v>96</v>
      </c>
      <c r="AK25" s="32">
        <f t="shared" si="7"/>
        <v>1572</v>
      </c>
      <c r="AL25" s="32">
        <v>18</v>
      </c>
      <c r="AM25" s="32">
        <f t="shared" si="1"/>
        <v>87.333333333333329</v>
      </c>
      <c r="AN25" s="32">
        <f t="shared" si="2"/>
        <v>3502</v>
      </c>
      <c r="AO25" s="32">
        <f t="shared" si="3"/>
        <v>42</v>
      </c>
      <c r="AP25" s="32">
        <f t="shared" si="4"/>
        <v>83.38095238095238</v>
      </c>
      <c r="AQ25" s="32">
        <v>0</v>
      </c>
      <c r="AR25" s="32">
        <f t="shared" si="5"/>
        <v>83.38095238095238</v>
      </c>
    </row>
    <row r="26" spans="1:44" x14ac:dyDescent="0.15">
      <c r="A26">
        <v>25</v>
      </c>
      <c r="B26" s="5" t="s">
        <v>320</v>
      </c>
      <c r="C26" s="5" t="s">
        <v>321</v>
      </c>
      <c r="D26" s="5" t="s">
        <v>274</v>
      </c>
      <c r="E26" s="5"/>
      <c r="F26" s="5"/>
      <c r="G26" s="5"/>
      <c r="H26" s="14"/>
      <c r="I26" s="5" t="s">
        <v>274</v>
      </c>
      <c r="J26" s="18">
        <v>79</v>
      </c>
      <c r="K26" s="18">
        <v>77</v>
      </c>
      <c r="L26" s="5" t="s">
        <v>274</v>
      </c>
      <c r="M26" s="18">
        <v>72</v>
      </c>
      <c r="N26" s="18">
        <v>89</v>
      </c>
      <c r="O26" s="18">
        <v>60</v>
      </c>
      <c r="P26" s="18">
        <v>92</v>
      </c>
      <c r="Q26" s="18">
        <v>78</v>
      </c>
      <c r="R26" s="18">
        <v>87</v>
      </c>
      <c r="S26" s="32">
        <f t="shared" si="6"/>
        <v>1923.5</v>
      </c>
      <c r="T26" s="33">
        <v>24</v>
      </c>
      <c r="U26" s="32">
        <f t="shared" si="0"/>
        <v>80.145833333333329</v>
      </c>
      <c r="W26" s="5" t="s">
        <v>320</v>
      </c>
      <c r="X26" s="5" t="s">
        <v>321</v>
      </c>
      <c r="Y26" s="6">
        <v>87</v>
      </c>
      <c r="Z26" s="6">
        <v>93</v>
      </c>
      <c r="AA26" s="5" t="s">
        <v>274</v>
      </c>
      <c r="AB26" s="5" t="s">
        <v>17</v>
      </c>
      <c r="AC26" s="5" t="s">
        <v>17</v>
      </c>
      <c r="AD26" s="5" t="s">
        <v>274</v>
      </c>
      <c r="AE26" s="21">
        <v>90</v>
      </c>
      <c r="AF26" s="21">
        <v>80</v>
      </c>
      <c r="AG26" s="21">
        <v>83</v>
      </c>
      <c r="AH26" s="21">
        <v>88</v>
      </c>
      <c r="AI26" s="21">
        <v>91</v>
      </c>
      <c r="AJ26" s="21">
        <v>91</v>
      </c>
      <c r="AK26" s="32">
        <f t="shared" si="7"/>
        <v>1577</v>
      </c>
      <c r="AL26" s="32">
        <v>18</v>
      </c>
      <c r="AM26" s="32">
        <f t="shared" si="1"/>
        <v>87.611111111111114</v>
      </c>
      <c r="AN26" s="32">
        <f t="shared" si="2"/>
        <v>3500.5</v>
      </c>
      <c r="AO26" s="32">
        <f t="shared" si="3"/>
        <v>42</v>
      </c>
      <c r="AP26" s="32">
        <f t="shared" si="4"/>
        <v>83.345238095238102</v>
      </c>
      <c r="AQ26" s="32">
        <v>0</v>
      </c>
      <c r="AR26" s="32">
        <f t="shared" si="5"/>
        <v>83.345238095238102</v>
      </c>
    </row>
    <row r="27" spans="1:44" x14ac:dyDescent="0.15">
      <c r="A27">
        <v>26</v>
      </c>
      <c r="B27" s="10" t="s">
        <v>249</v>
      </c>
      <c r="C27" s="10" t="s">
        <v>250</v>
      </c>
      <c r="D27" s="10" t="s">
        <v>274</v>
      </c>
      <c r="E27" s="10"/>
      <c r="F27" s="10"/>
      <c r="G27" s="10"/>
      <c r="H27" s="10" t="s">
        <v>17</v>
      </c>
      <c r="I27" s="15">
        <v>80</v>
      </c>
      <c r="J27" s="13">
        <v>75</v>
      </c>
      <c r="K27" s="13">
        <v>81</v>
      </c>
      <c r="L27" s="10" t="s">
        <v>274</v>
      </c>
      <c r="M27" s="13">
        <v>76</v>
      </c>
      <c r="N27" s="13">
        <v>89</v>
      </c>
      <c r="O27" s="13">
        <v>81</v>
      </c>
      <c r="P27" s="13">
        <v>77</v>
      </c>
      <c r="Q27" s="14">
        <v>87</v>
      </c>
      <c r="R27" s="13">
        <v>81</v>
      </c>
      <c r="S27" s="32">
        <f t="shared" si="6"/>
        <v>1944</v>
      </c>
      <c r="T27" s="33">
        <v>24</v>
      </c>
      <c r="U27" s="32">
        <f t="shared" si="0"/>
        <v>81</v>
      </c>
      <c r="W27" s="5" t="s">
        <v>249</v>
      </c>
      <c r="X27" s="5" t="s">
        <v>250</v>
      </c>
      <c r="Y27" s="6">
        <v>88</v>
      </c>
      <c r="Z27" s="6">
        <v>92</v>
      </c>
      <c r="AA27" s="5" t="s">
        <v>274</v>
      </c>
      <c r="AB27" s="5" t="s">
        <v>17</v>
      </c>
      <c r="AC27" s="5" t="s">
        <v>17</v>
      </c>
      <c r="AD27" s="5" t="s">
        <v>273</v>
      </c>
      <c r="AE27" s="21">
        <v>87</v>
      </c>
      <c r="AF27" s="21">
        <v>92</v>
      </c>
      <c r="AG27" s="21">
        <v>81</v>
      </c>
      <c r="AH27" s="21">
        <v>84</v>
      </c>
      <c r="AI27" s="21">
        <v>79</v>
      </c>
      <c r="AJ27" s="21">
        <v>88</v>
      </c>
      <c r="AK27" s="32">
        <f t="shared" si="7"/>
        <v>1551.5</v>
      </c>
      <c r="AL27" s="32">
        <v>18</v>
      </c>
      <c r="AM27" s="32">
        <f t="shared" si="1"/>
        <v>86.194444444444443</v>
      </c>
      <c r="AN27" s="32">
        <f t="shared" si="2"/>
        <v>3495.5</v>
      </c>
      <c r="AO27" s="32">
        <f t="shared" si="3"/>
        <v>42</v>
      </c>
      <c r="AP27" s="32">
        <f t="shared" si="4"/>
        <v>83.226190476190482</v>
      </c>
      <c r="AQ27" s="32">
        <v>0</v>
      </c>
      <c r="AR27" s="32">
        <f t="shared" si="5"/>
        <v>83.226190476190482</v>
      </c>
    </row>
    <row r="28" spans="1:44" x14ac:dyDescent="0.15">
      <c r="A28" s="23">
        <v>27</v>
      </c>
      <c r="B28" s="10" t="s">
        <v>132</v>
      </c>
      <c r="C28" s="11" t="s">
        <v>133</v>
      </c>
      <c r="D28" s="10" t="s">
        <v>275</v>
      </c>
      <c r="E28" s="10"/>
      <c r="F28" s="10"/>
      <c r="G28" s="10"/>
      <c r="H28" s="10" t="s">
        <v>17</v>
      </c>
      <c r="I28" s="10" t="s">
        <v>274</v>
      </c>
      <c r="J28" s="12" t="s">
        <v>347</v>
      </c>
      <c r="K28" s="13">
        <v>61</v>
      </c>
      <c r="L28" s="10" t="s">
        <v>274</v>
      </c>
      <c r="M28" s="13">
        <v>89</v>
      </c>
      <c r="N28" s="13">
        <v>83</v>
      </c>
      <c r="O28" s="13">
        <v>81</v>
      </c>
      <c r="P28" s="13">
        <v>89</v>
      </c>
      <c r="Q28" s="14">
        <v>76</v>
      </c>
      <c r="R28" s="13">
        <v>80</v>
      </c>
      <c r="S28" s="32">
        <f t="shared" si="6"/>
        <v>1874.5</v>
      </c>
      <c r="T28" s="32">
        <v>24</v>
      </c>
      <c r="U28" s="32">
        <f t="shared" si="0"/>
        <v>78.104166666666671</v>
      </c>
      <c r="W28" s="5" t="s">
        <v>132</v>
      </c>
      <c r="X28" s="5" t="s">
        <v>133</v>
      </c>
      <c r="Y28" s="6">
        <v>88</v>
      </c>
      <c r="Z28" s="6">
        <v>92</v>
      </c>
      <c r="AA28" s="5" t="s">
        <v>273</v>
      </c>
      <c r="AB28" s="5" t="s">
        <v>17</v>
      </c>
      <c r="AC28" s="5" t="s">
        <v>17</v>
      </c>
      <c r="AD28" s="5" t="s">
        <v>274</v>
      </c>
      <c r="AE28" s="21">
        <v>84</v>
      </c>
      <c r="AF28" s="21">
        <v>85</v>
      </c>
      <c r="AG28" s="21">
        <v>85</v>
      </c>
      <c r="AH28" s="21">
        <v>85</v>
      </c>
      <c r="AI28" s="21">
        <v>97</v>
      </c>
      <c r="AJ28" s="21">
        <v>96</v>
      </c>
      <c r="AK28" s="32">
        <f t="shared" si="7"/>
        <v>1619.5</v>
      </c>
      <c r="AL28" s="32">
        <v>18</v>
      </c>
      <c r="AM28" s="32">
        <f t="shared" si="1"/>
        <v>89.972222222222229</v>
      </c>
      <c r="AN28" s="32">
        <f t="shared" si="2"/>
        <v>3494</v>
      </c>
      <c r="AO28" s="32">
        <f t="shared" si="3"/>
        <v>42</v>
      </c>
      <c r="AP28" s="32">
        <f t="shared" si="4"/>
        <v>83.19047619047619</v>
      </c>
      <c r="AQ28" s="32">
        <v>0</v>
      </c>
      <c r="AR28" s="32">
        <f t="shared" si="5"/>
        <v>83.19047619047619</v>
      </c>
    </row>
    <row r="29" spans="1:44" x14ac:dyDescent="0.15">
      <c r="A29">
        <v>28</v>
      </c>
      <c r="B29" s="10" t="s">
        <v>38</v>
      </c>
      <c r="C29" s="10" t="s">
        <v>39</v>
      </c>
      <c r="D29" s="10" t="s">
        <v>273</v>
      </c>
      <c r="E29" s="10"/>
      <c r="F29" s="10"/>
      <c r="G29" s="10"/>
      <c r="H29" s="10" t="s">
        <v>17</v>
      </c>
      <c r="I29" s="10" t="s">
        <v>274</v>
      </c>
      <c r="J29" s="13">
        <v>88</v>
      </c>
      <c r="K29" s="13">
        <v>77</v>
      </c>
      <c r="L29" s="10" t="s">
        <v>275</v>
      </c>
      <c r="M29" s="13">
        <v>75</v>
      </c>
      <c r="N29" s="13">
        <v>87</v>
      </c>
      <c r="O29" s="13">
        <v>86</v>
      </c>
      <c r="P29" s="13">
        <v>82</v>
      </c>
      <c r="Q29" s="14">
        <v>75</v>
      </c>
      <c r="R29" s="13">
        <v>90</v>
      </c>
      <c r="S29" s="32">
        <f t="shared" si="6"/>
        <v>1987</v>
      </c>
      <c r="T29" s="32">
        <v>24</v>
      </c>
      <c r="U29" s="32">
        <f t="shared" si="0"/>
        <v>82.791666666666671</v>
      </c>
      <c r="W29" s="5" t="s">
        <v>38</v>
      </c>
      <c r="X29" s="5" t="s">
        <v>39</v>
      </c>
      <c r="Y29" s="6">
        <v>72</v>
      </c>
      <c r="Z29" s="6">
        <v>89</v>
      </c>
      <c r="AA29" s="5" t="s">
        <v>273</v>
      </c>
      <c r="AB29" s="6">
        <v>73</v>
      </c>
      <c r="AC29" s="6">
        <v>77</v>
      </c>
      <c r="AD29" s="5" t="s">
        <v>274</v>
      </c>
      <c r="AE29" s="21">
        <v>82</v>
      </c>
      <c r="AF29" s="21">
        <v>88</v>
      </c>
      <c r="AG29" s="21">
        <v>76</v>
      </c>
      <c r="AH29" s="21">
        <v>86</v>
      </c>
      <c r="AI29" s="21">
        <v>93</v>
      </c>
      <c r="AJ29" s="21">
        <v>95</v>
      </c>
      <c r="AK29" s="32">
        <f>Y29*1.5+Z29*2+AA29*2+AB29*4.5+AC29*2+AD29*1+AE29*1+AF29*1.5+AG29*2+AH29*2.5+AI29*2.5+AJ29*2</f>
        <v>2047</v>
      </c>
      <c r="AL29" s="32">
        <v>24.5</v>
      </c>
      <c r="AM29" s="32">
        <f t="shared" si="1"/>
        <v>83.551020408163268</v>
      </c>
      <c r="AN29" s="32">
        <f t="shared" si="2"/>
        <v>4034</v>
      </c>
      <c r="AO29" s="32">
        <f t="shared" si="3"/>
        <v>48.5</v>
      </c>
      <c r="AP29" s="32">
        <f t="shared" si="4"/>
        <v>83.175257731958766</v>
      </c>
      <c r="AQ29" s="32">
        <v>0</v>
      </c>
      <c r="AR29" s="32">
        <f t="shared" si="5"/>
        <v>83.175257731958766</v>
      </c>
    </row>
    <row r="30" spans="1:44" x14ac:dyDescent="0.15">
      <c r="A30">
        <v>29</v>
      </c>
      <c r="B30" s="10" t="s">
        <v>182</v>
      </c>
      <c r="C30" s="10" t="s">
        <v>183</v>
      </c>
      <c r="D30" s="10" t="s">
        <v>274</v>
      </c>
      <c r="E30" s="10"/>
      <c r="F30" s="10"/>
      <c r="G30" s="10"/>
      <c r="H30" s="10" t="s">
        <v>17</v>
      </c>
      <c r="I30" s="10" t="s">
        <v>273</v>
      </c>
      <c r="J30" s="13">
        <v>83</v>
      </c>
      <c r="K30" s="13">
        <v>73</v>
      </c>
      <c r="L30" s="10" t="s">
        <v>274</v>
      </c>
      <c r="M30" s="13">
        <v>69</v>
      </c>
      <c r="N30" s="13">
        <v>86</v>
      </c>
      <c r="O30" s="13">
        <v>87</v>
      </c>
      <c r="P30" s="13">
        <v>87</v>
      </c>
      <c r="Q30" s="14">
        <v>87</v>
      </c>
      <c r="R30" s="13">
        <v>63</v>
      </c>
      <c r="S30" s="32">
        <f t="shared" si="6"/>
        <v>1943.5</v>
      </c>
      <c r="T30" s="33">
        <v>24</v>
      </c>
      <c r="U30" s="32">
        <f t="shared" si="0"/>
        <v>80.979166666666671</v>
      </c>
      <c r="W30" s="5" t="s">
        <v>182</v>
      </c>
      <c r="X30" s="5" t="s">
        <v>183</v>
      </c>
      <c r="Y30" s="6">
        <v>79</v>
      </c>
      <c r="Z30" s="6">
        <v>89</v>
      </c>
      <c r="AA30" s="5" t="s">
        <v>274</v>
      </c>
      <c r="AB30" s="5" t="s">
        <v>17</v>
      </c>
      <c r="AC30" s="5" t="s">
        <v>17</v>
      </c>
      <c r="AD30" s="5" t="s">
        <v>273</v>
      </c>
      <c r="AE30" s="21">
        <v>93</v>
      </c>
      <c r="AF30" s="21">
        <v>87</v>
      </c>
      <c r="AG30" s="21">
        <v>74</v>
      </c>
      <c r="AH30" s="21">
        <v>76</v>
      </c>
      <c r="AI30" s="21">
        <v>93</v>
      </c>
      <c r="AJ30" s="21">
        <v>96</v>
      </c>
      <c r="AK30" s="32">
        <f>Y30*1.5+Z30*2+AA30*2+AD30*1+AE30*1+AF30*1.5+AG30*2+AH30*2.5+AI30*2.5+AJ30*2</f>
        <v>1547.5</v>
      </c>
      <c r="AL30" s="32">
        <v>18</v>
      </c>
      <c r="AM30" s="32">
        <f t="shared" si="1"/>
        <v>85.972222222222229</v>
      </c>
      <c r="AN30" s="32">
        <f t="shared" si="2"/>
        <v>3491</v>
      </c>
      <c r="AO30" s="32">
        <f t="shared" si="3"/>
        <v>42</v>
      </c>
      <c r="AP30" s="32">
        <f t="shared" si="4"/>
        <v>83.11904761904762</v>
      </c>
      <c r="AQ30" s="32">
        <v>0</v>
      </c>
      <c r="AR30" s="32">
        <f t="shared" si="5"/>
        <v>83.11904761904762</v>
      </c>
    </row>
    <row r="31" spans="1:44" x14ac:dyDescent="0.15">
      <c r="A31">
        <v>30</v>
      </c>
      <c r="B31" s="10" t="s">
        <v>126</v>
      </c>
      <c r="C31" s="10" t="s">
        <v>127</v>
      </c>
      <c r="D31" s="10" t="s">
        <v>274</v>
      </c>
      <c r="E31" s="10"/>
      <c r="F31" s="10"/>
      <c r="G31" s="10"/>
      <c r="H31" s="10" t="s">
        <v>17</v>
      </c>
      <c r="I31" s="10" t="s">
        <v>274</v>
      </c>
      <c r="J31" s="13">
        <v>77</v>
      </c>
      <c r="K31" s="13">
        <v>61</v>
      </c>
      <c r="L31" s="10" t="s">
        <v>275</v>
      </c>
      <c r="M31" s="13">
        <v>81</v>
      </c>
      <c r="N31" s="13">
        <v>91</v>
      </c>
      <c r="O31" s="13">
        <v>75</v>
      </c>
      <c r="P31" s="13">
        <v>95</v>
      </c>
      <c r="Q31" s="14">
        <v>83</v>
      </c>
      <c r="R31" s="13">
        <v>85</v>
      </c>
      <c r="S31" s="32">
        <f t="shared" si="6"/>
        <v>1957</v>
      </c>
      <c r="T31" s="32">
        <v>24</v>
      </c>
      <c r="U31" s="32">
        <f t="shared" si="0"/>
        <v>81.541666666666671</v>
      </c>
      <c r="W31" s="5" t="s">
        <v>126</v>
      </c>
      <c r="X31" s="5" t="s">
        <v>127</v>
      </c>
      <c r="Y31" s="6">
        <v>76</v>
      </c>
      <c r="Z31" s="6">
        <v>91</v>
      </c>
      <c r="AA31" s="5" t="s">
        <v>274</v>
      </c>
      <c r="AB31" s="5" t="s">
        <v>17</v>
      </c>
      <c r="AC31" s="5" t="s">
        <v>17</v>
      </c>
      <c r="AD31" s="5" t="s">
        <v>274</v>
      </c>
      <c r="AE31" s="21">
        <v>81</v>
      </c>
      <c r="AF31" s="21">
        <v>81</v>
      </c>
      <c r="AG31" s="21">
        <v>84</v>
      </c>
      <c r="AH31" s="21">
        <v>78</v>
      </c>
      <c r="AI31" s="21">
        <v>88</v>
      </c>
      <c r="AJ31" s="21">
        <v>92</v>
      </c>
      <c r="AK31" s="32">
        <f>Y31*1.5+Z31*2+AA31*2+AD31*1+AE31*1+AF31*1.5+AG31*2+AH31*2.5+AI31*2.5+AJ31*2</f>
        <v>1520.5</v>
      </c>
      <c r="AL31" s="32">
        <v>18</v>
      </c>
      <c r="AM31" s="32">
        <f t="shared" si="1"/>
        <v>84.472222222222229</v>
      </c>
      <c r="AN31" s="32">
        <f t="shared" si="2"/>
        <v>3477.5</v>
      </c>
      <c r="AO31" s="32">
        <f t="shared" si="3"/>
        <v>42</v>
      </c>
      <c r="AP31" s="32">
        <f t="shared" si="4"/>
        <v>82.797619047619051</v>
      </c>
      <c r="AQ31" s="32">
        <v>0</v>
      </c>
      <c r="AR31" s="32">
        <f t="shared" si="5"/>
        <v>82.797619047619051</v>
      </c>
    </row>
    <row r="32" spans="1:44" x14ac:dyDescent="0.15">
      <c r="A32">
        <v>31</v>
      </c>
      <c r="B32" s="10" t="s">
        <v>142</v>
      </c>
      <c r="C32" s="10" t="s">
        <v>143</v>
      </c>
      <c r="D32" s="10" t="s">
        <v>273</v>
      </c>
      <c r="E32" s="10"/>
      <c r="F32" s="10"/>
      <c r="G32" s="10"/>
      <c r="H32" s="10" t="s">
        <v>17</v>
      </c>
      <c r="I32" s="10" t="s">
        <v>274</v>
      </c>
      <c r="J32" s="13">
        <v>72</v>
      </c>
      <c r="K32" s="13">
        <v>63</v>
      </c>
      <c r="L32" s="10" t="s">
        <v>274</v>
      </c>
      <c r="M32" s="13">
        <v>72</v>
      </c>
      <c r="N32" s="13">
        <v>86</v>
      </c>
      <c r="O32" s="13">
        <v>71</v>
      </c>
      <c r="P32" s="13">
        <v>81</v>
      </c>
      <c r="Q32" s="14">
        <v>81</v>
      </c>
      <c r="R32" s="13">
        <v>73</v>
      </c>
      <c r="S32" s="32">
        <f t="shared" si="6"/>
        <v>1845</v>
      </c>
      <c r="T32" s="32">
        <v>24</v>
      </c>
      <c r="U32" s="32">
        <f t="shared" si="0"/>
        <v>76.875</v>
      </c>
      <c r="W32" s="5" t="s">
        <v>142</v>
      </c>
      <c r="X32" s="5" t="s">
        <v>143</v>
      </c>
      <c r="Y32" s="6">
        <v>88</v>
      </c>
      <c r="Z32" s="6">
        <v>92</v>
      </c>
      <c r="AA32" s="5" t="s">
        <v>273</v>
      </c>
      <c r="AB32" s="5" t="s">
        <v>17</v>
      </c>
      <c r="AC32" s="5" t="s">
        <v>17</v>
      </c>
      <c r="AD32" s="5" t="s">
        <v>274</v>
      </c>
      <c r="AE32" s="21">
        <v>83</v>
      </c>
      <c r="AF32" s="21">
        <v>92</v>
      </c>
      <c r="AG32" s="21">
        <v>88</v>
      </c>
      <c r="AH32" s="21">
        <v>88</v>
      </c>
      <c r="AI32" s="21">
        <v>93</v>
      </c>
      <c r="AJ32" s="21">
        <v>96</v>
      </c>
      <c r="AK32" s="32">
        <f>Y32*1.5+Z32*2+AA32*2+AD32*1+AE32*1+AF32*1.5+AG32*2+AH32*2.5+AI32*2.5+AJ32*2</f>
        <v>1632.5</v>
      </c>
      <c r="AL32" s="32">
        <v>18</v>
      </c>
      <c r="AM32" s="32">
        <f t="shared" si="1"/>
        <v>90.694444444444443</v>
      </c>
      <c r="AN32" s="32">
        <f t="shared" si="2"/>
        <v>3477.5</v>
      </c>
      <c r="AO32" s="32">
        <f t="shared" si="3"/>
        <v>42</v>
      </c>
      <c r="AP32" s="32">
        <f t="shared" si="4"/>
        <v>82.797619047619051</v>
      </c>
      <c r="AQ32" s="32">
        <v>0</v>
      </c>
      <c r="AR32" s="32">
        <f t="shared" si="5"/>
        <v>82.797619047619051</v>
      </c>
    </row>
    <row r="33" spans="1:44" x14ac:dyDescent="0.15">
      <c r="A33" s="23">
        <v>32</v>
      </c>
      <c r="B33" s="10" t="s">
        <v>244</v>
      </c>
      <c r="C33" s="11" t="s">
        <v>402</v>
      </c>
      <c r="D33" s="10" t="s">
        <v>273</v>
      </c>
      <c r="E33" s="10"/>
      <c r="F33" s="10"/>
      <c r="G33" s="10"/>
      <c r="H33" s="10" t="s">
        <v>17</v>
      </c>
      <c r="I33" s="10" t="s">
        <v>274</v>
      </c>
      <c r="J33" s="13">
        <v>73</v>
      </c>
      <c r="K33" s="13">
        <v>82</v>
      </c>
      <c r="L33" s="10" t="s">
        <v>273</v>
      </c>
      <c r="M33" s="13">
        <v>72</v>
      </c>
      <c r="N33" s="13">
        <v>89</v>
      </c>
      <c r="O33" s="13">
        <v>86</v>
      </c>
      <c r="P33" s="13">
        <v>82</v>
      </c>
      <c r="Q33" s="14">
        <v>90</v>
      </c>
      <c r="R33" s="12" t="s">
        <v>366</v>
      </c>
      <c r="S33" s="32">
        <f t="shared" si="6"/>
        <v>1920.5</v>
      </c>
      <c r="T33" s="33">
        <v>24</v>
      </c>
      <c r="U33" s="32">
        <f t="shared" si="0"/>
        <v>80.020833333333329</v>
      </c>
      <c r="W33" s="5" t="s">
        <v>244</v>
      </c>
      <c r="X33" s="5" t="s">
        <v>419</v>
      </c>
      <c r="Y33" s="6">
        <v>81</v>
      </c>
      <c r="Z33" s="6">
        <v>92</v>
      </c>
      <c r="AA33" s="5" t="s">
        <v>274</v>
      </c>
      <c r="AB33" s="5" t="s">
        <v>17</v>
      </c>
      <c r="AC33" s="5" t="s">
        <v>17</v>
      </c>
      <c r="AD33" s="5" t="s">
        <v>274</v>
      </c>
      <c r="AE33" s="21">
        <v>94</v>
      </c>
      <c r="AF33" s="21">
        <v>90</v>
      </c>
      <c r="AG33" s="21">
        <v>76</v>
      </c>
      <c r="AH33" s="21">
        <v>80</v>
      </c>
      <c r="AI33" s="21">
        <v>88</v>
      </c>
      <c r="AJ33" s="21">
        <v>96</v>
      </c>
      <c r="AK33" s="32">
        <f>Y33*1.5+Z33*2+AA33*2+AD33*1+AE33*1+AF33*1.5+AG33*2+AH33*2.5+AI33*2.5+AJ33*2</f>
        <v>1553.5</v>
      </c>
      <c r="AL33" s="32">
        <v>18</v>
      </c>
      <c r="AM33" s="32">
        <f t="shared" si="1"/>
        <v>86.305555555555557</v>
      </c>
      <c r="AN33" s="32">
        <f t="shared" si="2"/>
        <v>3474</v>
      </c>
      <c r="AO33" s="32">
        <f t="shared" si="3"/>
        <v>42</v>
      </c>
      <c r="AP33" s="32">
        <f t="shared" si="4"/>
        <v>82.714285714285708</v>
      </c>
      <c r="AQ33" s="32">
        <v>0</v>
      </c>
      <c r="AR33" s="32">
        <f t="shared" si="5"/>
        <v>82.714285714285708</v>
      </c>
    </row>
    <row r="34" spans="1:44" x14ac:dyDescent="0.15">
      <c r="A34" s="25">
        <v>33</v>
      </c>
      <c r="B34" s="10" t="s">
        <v>192</v>
      </c>
      <c r="C34" s="10" t="s">
        <v>193</v>
      </c>
      <c r="D34" s="10" t="s">
        <v>274</v>
      </c>
      <c r="E34" s="10"/>
      <c r="F34" s="10"/>
      <c r="G34" s="10"/>
      <c r="H34" s="10" t="s">
        <v>17</v>
      </c>
      <c r="I34" s="10" t="s">
        <v>274</v>
      </c>
      <c r="J34" s="13">
        <v>78</v>
      </c>
      <c r="K34" s="13">
        <v>76</v>
      </c>
      <c r="L34" s="10" t="s">
        <v>274</v>
      </c>
      <c r="M34" s="13">
        <v>75</v>
      </c>
      <c r="N34" s="13">
        <v>93</v>
      </c>
      <c r="O34" s="13">
        <v>68</v>
      </c>
      <c r="P34" s="13">
        <v>83</v>
      </c>
      <c r="Q34" s="14">
        <v>86</v>
      </c>
      <c r="R34" s="13">
        <v>80</v>
      </c>
      <c r="S34" s="32">
        <f t="shared" si="6"/>
        <v>1926.5</v>
      </c>
      <c r="T34" s="33">
        <v>24</v>
      </c>
      <c r="U34" s="32">
        <f t="shared" si="0"/>
        <v>80.270833333333329</v>
      </c>
      <c r="W34" s="5" t="s">
        <v>192</v>
      </c>
      <c r="X34" s="5" t="s">
        <v>193</v>
      </c>
      <c r="Y34" s="5" t="s">
        <v>17</v>
      </c>
      <c r="Z34" s="6">
        <v>84</v>
      </c>
      <c r="AA34" s="5" t="s">
        <v>273</v>
      </c>
      <c r="AB34" s="5" t="s">
        <v>17</v>
      </c>
      <c r="AC34" s="5" t="s">
        <v>17</v>
      </c>
      <c r="AD34" s="5" t="s">
        <v>274</v>
      </c>
      <c r="AE34" s="21">
        <v>83</v>
      </c>
      <c r="AF34" s="21">
        <v>84</v>
      </c>
      <c r="AG34" s="21">
        <v>70</v>
      </c>
      <c r="AH34" s="21">
        <v>76</v>
      </c>
      <c r="AI34" s="21">
        <v>93</v>
      </c>
      <c r="AJ34" s="21">
        <v>92</v>
      </c>
      <c r="AK34" s="32">
        <f>Z34*2+AA34*2+AD34*1+AE34*1+AF34*1.5+AG34*2+AH34*2.5+AI34*2.5+AJ34*2</f>
        <v>1398.5</v>
      </c>
      <c r="AL34" s="32">
        <v>16.5</v>
      </c>
      <c r="AM34" s="32">
        <f t="shared" si="1"/>
        <v>84.757575757575751</v>
      </c>
      <c r="AN34" s="32">
        <f t="shared" si="2"/>
        <v>3325</v>
      </c>
      <c r="AO34" s="32">
        <f t="shared" si="3"/>
        <v>40.5</v>
      </c>
      <c r="AP34" s="32">
        <f t="shared" si="4"/>
        <v>82.098765432098759</v>
      </c>
      <c r="AQ34" s="32">
        <v>0.5</v>
      </c>
      <c r="AR34" s="32">
        <f t="shared" si="5"/>
        <v>82.598765432098759</v>
      </c>
    </row>
    <row r="35" spans="1:44" x14ac:dyDescent="0.15">
      <c r="A35">
        <v>34</v>
      </c>
      <c r="B35" s="5" t="s">
        <v>328</v>
      </c>
      <c r="C35" s="5" t="s">
        <v>329</v>
      </c>
      <c r="D35" s="5" t="s">
        <v>273</v>
      </c>
      <c r="E35" s="5"/>
      <c r="F35" s="5"/>
      <c r="G35" s="5"/>
      <c r="H35" s="14"/>
      <c r="I35" s="5" t="s">
        <v>273</v>
      </c>
      <c r="J35" s="18">
        <v>77</v>
      </c>
      <c r="K35" s="18">
        <v>77</v>
      </c>
      <c r="L35" s="5" t="s">
        <v>275</v>
      </c>
      <c r="M35" s="18">
        <v>73</v>
      </c>
      <c r="N35" s="18">
        <v>86</v>
      </c>
      <c r="O35" s="18">
        <v>67</v>
      </c>
      <c r="P35" s="18">
        <v>96</v>
      </c>
      <c r="Q35" s="18">
        <v>78</v>
      </c>
      <c r="R35" s="18">
        <v>73</v>
      </c>
      <c r="S35" s="32">
        <f t="shared" si="6"/>
        <v>1914</v>
      </c>
      <c r="T35" s="33">
        <v>24</v>
      </c>
      <c r="U35" s="32">
        <f t="shared" si="0"/>
        <v>79.75</v>
      </c>
      <c r="W35" s="5" t="s">
        <v>328</v>
      </c>
      <c r="X35" s="5" t="s">
        <v>329</v>
      </c>
      <c r="Y35" s="6">
        <v>87</v>
      </c>
      <c r="Z35" s="6">
        <v>91</v>
      </c>
      <c r="AA35" s="5" t="s">
        <v>274</v>
      </c>
      <c r="AB35" s="5" t="s">
        <v>17</v>
      </c>
      <c r="AC35" s="5" t="s">
        <v>17</v>
      </c>
      <c r="AD35" s="5" t="s">
        <v>274</v>
      </c>
      <c r="AE35" s="21">
        <v>81</v>
      </c>
      <c r="AF35" s="21">
        <v>88</v>
      </c>
      <c r="AG35" s="21">
        <v>76</v>
      </c>
      <c r="AH35" s="21">
        <v>85</v>
      </c>
      <c r="AI35" s="21">
        <v>88</v>
      </c>
      <c r="AJ35" s="21">
        <v>95</v>
      </c>
      <c r="AK35" s="32">
        <f t="shared" ref="AK35:AK66" si="8">Y35*1.5+Z35*2+AA35*2+AD35*1+AE35*1+AF35*1.5+AG35*2+AH35*2.5+AI35*2.5+AJ35*2</f>
        <v>1555</v>
      </c>
      <c r="AL35" s="32">
        <v>18</v>
      </c>
      <c r="AM35" s="32">
        <f t="shared" si="1"/>
        <v>86.388888888888886</v>
      </c>
      <c r="AN35" s="32">
        <f t="shared" si="2"/>
        <v>3469</v>
      </c>
      <c r="AO35" s="32">
        <f t="shared" si="3"/>
        <v>42</v>
      </c>
      <c r="AP35" s="32">
        <f t="shared" si="4"/>
        <v>82.595238095238102</v>
      </c>
      <c r="AQ35" s="32">
        <v>0</v>
      </c>
      <c r="AR35" s="32">
        <f t="shared" si="5"/>
        <v>82.595238095238102</v>
      </c>
    </row>
    <row r="36" spans="1:44" x14ac:dyDescent="0.15">
      <c r="A36">
        <v>35</v>
      </c>
      <c r="B36" s="5" t="s">
        <v>296</v>
      </c>
      <c r="C36" s="5" t="s">
        <v>297</v>
      </c>
      <c r="D36" s="5" t="s">
        <v>273</v>
      </c>
      <c r="E36" s="5"/>
      <c r="F36" s="5"/>
      <c r="G36" s="5"/>
      <c r="H36" s="14"/>
      <c r="I36" s="5" t="s">
        <v>274</v>
      </c>
      <c r="J36" s="18">
        <v>77</v>
      </c>
      <c r="K36" s="18">
        <v>78</v>
      </c>
      <c r="L36" s="5" t="s">
        <v>275</v>
      </c>
      <c r="M36" s="18">
        <v>83</v>
      </c>
      <c r="N36" s="18">
        <v>92</v>
      </c>
      <c r="O36" s="18">
        <v>79</v>
      </c>
      <c r="P36" s="18">
        <v>92</v>
      </c>
      <c r="Q36" s="18">
        <v>77</v>
      </c>
      <c r="R36" s="18">
        <v>86</v>
      </c>
      <c r="S36" s="32">
        <f t="shared" si="6"/>
        <v>1993</v>
      </c>
      <c r="T36" s="33">
        <v>24</v>
      </c>
      <c r="U36" s="32">
        <f t="shared" ref="U36:U67" si="9">S36/T36</f>
        <v>83.041666666666671</v>
      </c>
      <c r="W36" s="5" t="s">
        <v>296</v>
      </c>
      <c r="X36" s="5" t="s">
        <v>297</v>
      </c>
      <c r="Y36" s="6">
        <v>68</v>
      </c>
      <c r="Z36" s="6">
        <v>83</v>
      </c>
      <c r="AA36" s="5" t="s">
        <v>274</v>
      </c>
      <c r="AB36" s="5" t="s">
        <v>17</v>
      </c>
      <c r="AC36" s="5" t="s">
        <v>17</v>
      </c>
      <c r="AD36" s="5" t="s">
        <v>274</v>
      </c>
      <c r="AE36" s="21">
        <v>88</v>
      </c>
      <c r="AF36" s="21">
        <v>84</v>
      </c>
      <c r="AG36" s="21">
        <v>65</v>
      </c>
      <c r="AH36" s="21">
        <v>81</v>
      </c>
      <c r="AI36" s="21">
        <v>87</v>
      </c>
      <c r="AJ36" s="21">
        <v>94</v>
      </c>
      <c r="AK36" s="32">
        <f t="shared" si="8"/>
        <v>1475</v>
      </c>
      <c r="AL36" s="32">
        <v>18</v>
      </c>
      <c r="AM36" s="32">
        <f t="shared" ref="AM36:AM67" si="10">AK36/AL36</f>
        <v>81.944444444444443</v>
      </c>
      <c r="AN36" s="32">
        <f t="shared" ref="AN36:AN67" si="11">AK36+S36</f>
        <v>3468</v>
      </c>
      <c r="AO36" s="32">
        <f t="shared" ref="AO36:AO67" si="12">AL36+T36</f>
        <v>42</v>
      </c>
      <c r="AP36" s="32">
        <f t="shared" ref="AP36:AP67" si="13">AN36/AO36</f>
        <v>82.571428571428569</v>
      </c>
      <c r="AQ36" s="32">
        <v>0</v>
      </c>
      <c r="AR36" s="32">
        <f t="shared" ref="AR36:AR67" si="14">AP36+AQ36</f>
        <v>82.571428571428569</v>
      </c>
    </row>
    <row r="37" spans="1:44" x14ac:dyDescent="0.15">
      <c r="A37" s="25">
        <v>36</v>
      </c>
      <c r="B37" s="10" t="s">
        <v>180</v>
      </c>
      <c r="C37" s="10" t="s">
        <v>181</v>
      </c>
      <c r="D37" s="10" t="s">
        <v>273</v>
      </c>
      <c r="E37" s="10"/>
      <c r="F37" s="10"/>
      <c r="G37" s="10"/>
      <c r="H37" s="10" t="s">
        <v>17</v>
      </c>
      <c r="I37" s="10" t="s">
        <v>273</v>
      </c>
      <c r="J37" s="13">
        <v>73</v>
      </c>
      <c r="K37" s="13">
        <v>65</v>
      </c>
      <c r="L37" s="10" t="s">
        <v>275</v>
      </c>
      <c r="M37" s="13">
        <v>64</v>
      </c>
      <c r="N37" s="13">
        <v>92</v>
      </c>
      <c r="O37" s="13">
        <v>78</v>
      </c>
      <c r="P37" s="13">
        <v>87</v>
      </c>
      <c r="Q37" s="14">
        <v>87</v>
      </c>
      <c r="R37" s="13">
        <v>83</v>
      </c>
      <c r="S37" s="32">
        <f t="shared" si="6"/>
        <v>1929.5</v>
      </c>
      <c r="T37" s="33">
        <v>24</v>
      </c>
      <c r="U37" s="32">
        <f t="shared" si="9"/>
        <v>80.395833333333329</v>
      </c>
      <c r="W37" s="5" t="s">
        <v>180</v>
      </c>
      <c r="X37" s="5" t="s">
        <v>181</v>
      </c>
      <c r="Y37" s="6">
        <v>81</v>
      </c>
      <c r="Z37" s="6">
        <v>85</v>
      </c>
      <c r="AA37" s="5" t="s">
        <v>274</v>
      </c>
      <c r="AB37" s="5" t="s">
        <v>17</v>
      </c>
      <c r="AC37" s="5" t="s">
        <v>17</v>
      </c>
      <c r="AD37" s="5" t="s">
        <v>273</v>
      </c>
      <c r="AE37" s="21">
        <v>80</v>
      </c>
      <c r="AF37" s="21">
        <v>87</v>
      </c>
      <c r="AG37" s="21">
        <v>69</v>
      </c>
      <c r="AH37" s="21">
        <v>82</v>
      </c>
      <c r="AI37" s="21">
        <v>93</v>
      </c>
      <c r="AJ37" s="21">
        <v>96</v>
      </c>
      <c r="AK37" s="32">
        <f t="shared" si="8"/>
        <v>1534.5</v>
      </c>
      <c r="AL37" s="32">
        <v>18</v>
      </c>
      <c r="AM37" s="32">
        <f t="shared" si="10"/>
        <v>85.25</v>
      </c>
      <c r="AN37" s="32">
        <f t="shared" si="11"/>
        <v>3464</v>
      </c>
      <c r="AO37" s="32">
        <f t="shared" si="12"/>
        <v>42</v>
      </c>
      <c r="AP37" s="32">
        <f t="shared" si="13"/>
        <v>82.476190476190482</v>
      </c>
      <c r="AQ37" s="32">
        <v>0</v>
      </c>
      <c r="AR37" s="32">
        <f t="shared" si="14"/>
        <v>82.476190476190482</v>
      </c>
    </row>
    <row r="38" spans="1:44" x14ac:dyDescent="0.15">
      <c r="A38">
        <v>37</v>
      </c>
      <c r="B38" s="10" t="s">
        <v>257</v>
      </c>
      <c r="C38" s="10" t="s">
        <v>258</v>
      </c>
      <c r="D38" s="10" t="s">
        <v>275</v>
      </c>
      <c r="E38" s="10"/>
      <c r="F38" s="10"/>
      <c r="G38" s="10"/>
      <c r="H38" s="10" t="s">
        <v>17</v>
      </c>
      <c r="I38" s="15">
        <v>80</v>
      </c>
      <c r="J38" s="13">
        <v>71</v>
      </c>
      <c r="K38" s="13">
        <v>85</v>
      </c>
      <c r="L38" s="10" t="s">
        <v>274</v>
      </c>
      <c r="M38" s="13">
        <v>80</v>
      </c>
      <c r="N38" s="13">
        <v>91</v>
      </c>
      <c r="O38" s="13">
        <v>86</v>
      </c>
      <c r="P38" s="13">
        <v>90</v>
      </c>
      <c r="Q38" s="14">
        <v>81</v>
      </c>
      <c r="R38" s="13">
        <v>76</v>
      </c>
      <c r="S38" s="32">
        <f t="shared" si="6"/>
        <v>1970.5</v>
      </c>
      <c r="T38" s="33">
        <v>24</v>
      </c>
      <c r="U38" s="32">
        <f t="shared" si="9"/>
        <v>82.104166666666671</v>
      </c>
      <c r="W38" s="5" t="s">
        <v>257</v>
      </c>
      <c r="X38" s="5" t="s">
        <v>258</v>
      </c>
      <c r="Y38" s="6">
        <v>88</v>
      </c>
      <c r="Z38" s="6">
        <v>88</v>
      </c>
      <c r="AA38" s="5" t="s">
        <v>275</v>
      </c>
      <c r="AB38" s="5" t="s">
        <v>17</v>
      </c>
      <c r="AC38" s="5" t="s">
        <v>17</v>
      </c>
      <c r="AD38" s="5" t="s">
        <v>274</v>
      </c>
      <c r="AE38" s="21">
        <v>87</v>
      </c>
      <c r="AF38" s="21">
        <v>83</v>
      </c>
      <c r="AG38" s="21">
        <v>62</v>
      </c>
      <c r="AH38" s="21">
        <v>89</v>
      </c>
      <c r="AI38" s="21">
        <v>87</v>
      </c>
      <c r="AJ38" s="21">
        <v>86</v>
      </c>
      <c r="AK38" s="32">
        <f t="shared" si="8"/>
        <v>1490.5</v>
      </c>
      <c r="AL38" s="32">
        <v>18</v>
      </c>
      <c r="AM38" s="32">
        <f t="shared" si="10"/>
        <v>82.805555555555557</v>
      </c>
      <c r="AN38" s="32">
        <f t="shared" si="11"/>
        <v>3461</v>
      </c>
      <c r="AO38" s="32">
        <f t="shared" si="12"/>
        <v>42</v>
      </c>
      <c r="AP38" s="32">
        <f t="shared" si="13"/>
        <v>82.404761904761898</v>
      </c>
      <c r="AQ38" s="32">
        <v>0</v>
      </c>
      <c r="AR38" s="32">
        <f t="shared" si="14"/>
        <v>82.404761904761898</v>
      </c>
    </row>
    <row r="39" spans="1:44" x14ac:dyDescent="0.15">
      <c r="A39">
        <v>38</v>
      </c>
      <c r="B39" s="10" t="s">
        <v>22</v>
      </c>
      <c r="C39" s="10" t="s">
        <v>23</v>
      </c>
      <c r="D39" s="10" t="s">
        <v>274</v>
      </c>
      <c r="E39" s="10"/>
      <c r="F39" s="10"/>
      <c r="G39" s="10"/>
      <c r="H39" s="10" t="s">
        <v>17</v>
      </c>
      <c r="I39" s="10" t="s">
        <v>273</v>
      </c>
      <c r="J39" s="13">
        <v>76</v>
      </c>
      <c r="K39" s="13">
        <v>83</v>
      </c>
      <c r="L39" s="10" t="s">
        <v>275</v>
      </c>
      <c r="M39" s="13">
        <v>69</v>
      </c>
      <c r="N39" s="13">
        <v>96</v>
      </c>
      <c r="O39" s="13">
        <v>88</v>
      </c>
      <c r="P39" s="13">
        <v>74</v>
      </c>
      <c r="Q39" s="14">
        <v>84</v>
      </c>
      <c r="R39" s="13">
        <v>82</v>
      </c>
      <c r="S39" s="32">
        <f t="shared" si="6"/>
        <v>1951.5</v>
      </c>
      <c r="T39" s="32">
        <v>24</v>
      </c>
      <c r="U39" s="32">
        <f t="shared" si="9"/>
        <v>81.3125</v>
      </c>
      <c r="W39" s="5" t="s">
        <v>22</v>
      </c>
      <c r="X39" s="5" t="s">
        <v>23</v>
      </c>
      <c r="Y39" s="6">
        <v>77</v>
      </c>
      <c r="Z39" s="6">
        <v>86</v>
      </c>
      <c r="AA39" s="5" t="s">
        <v>274</v>
      </c>
      <c r="AB39" s="5" t="s">
        <v>17</v>
      </c>
      <c r="AC39" s="5" t="s">
        <v>17</v>
      </c>
      <c r="AD39" s="5" t="s">
        <v>274</v>
      </c>
      <c r="AE39" s="21">
        <v>89</v>
      </c>
      <c r="AF39" s="21">
        <v>86</v>
      </c>
      <c r="AG39" s="21">
        <v>81</v>
      </c>
      <c r="AH39" s="21">
        <v>78</v>
      </c>
      <c r="AI39" s="21">
        <v>79</v>
      </c>
      <c r="AJ39" s="21">
        <v>96</v>
      </c>
      <c r="AK39" s="32">
        <f t="shared" si="8"/>
        <v>1507</v>
      </c>
      <c r="AL39" s="32">
        <v>18</v>
      </c>
      <c r="AM39" s="32">
        <f t="shared" si="10"/>
        <v>83.722222222222229</v>
      </c>
      <c r="AN39" s="32">
        <f t="shared" si="11"/>
        <v>3458.5</v>
      </c>
      <c r="AO39" s="32">
        <f t="shared" si="12"/>
        <v>42</v>
      </c>
      <c r="AP39" s="32">
        <f t="shared" si="13"/>
        <v>82.345238095238102</v>
      </c>
      <c r="AQ39" s="32">
        <v>0</v>
      </c>
      <c r="AR39" s="32">
        <f t="shared" si="14"/>
        <v>82.345238095238102</v>
      </c>
    </row>
    <row r="40" spans="1:44" x14ac:dyDescent="0.15">
      <c r="A40">
        <v>39</v>
      </c>
      <c r="B40" s="10" t="s">
        <v>253</v>
      </c>
      <c r="C40" s="10" t="s">
        <v>254</v>
      </c>
      <c r="D40" s="10" t="s">
        <v>275</v>
      </c>
      <c r="E40" s="10"/>
      <c r="F40" s="10"/>
      <c r="G40" s="10"/>
      <c r="H40" s="10" t="s">
        <v>17</v>
      </c>
      <c r="I40" s="15">
        <v>80</v>
      </c>
      <c r="J40" s="13">
        <v>79</v>
      </c>
      <c r="K40" s="13">
        <v>65</v>
      </c>
      <c r="L40" s="10" t="s">
        <v>275</v>
      </c>
      <c r="M40" s="13">
        <v>81</v>
      </c>
      <c r="N40" s="13">
        <v>91</v>
      </c>
      <c r="O40" s="13">
        <v>82</v>
      </c>
      <c r="P40" s="13">
        <v>94</v>
      </c>
      <c r="Q40" s="14">
        <v>74</v>
      </c>
      <c r="R40" s="13">
        <v>81</v>
      </c>
      <c r="S40" s="32">
        <f t="shared" si="6"/>
        <v>1933.5</v>
      </c>
      <c r="T40" s="33">
        <v>24</v>
      </c>
      <c r="U40" s="32">
        <f t="shared" si="9"/>
        <v>80.5625</v>
      </c>
      <c r="W40" s="5" t="s">
        <v>253</v>
      </c>
      <c r="X40" s="5" t="s">
        <v>254</v>
      </c>
      <c r="Y40" s="6">
        <v>84</v>
      </c>
      <c r="Z40" s="6">
        <v>86</v>
      </c>
      <c r="AA40" s="5" t="s">
        <v>273</v>
      </c>
      <c r="AB40" s="5" t="s">
        <v>17</v>
      </c>
      <c r="AC40" s="5" t="s">
        <v>17</v>
      </c>
      <c r="AD40" s="5" t="s">
        <v>273</v>
      </c>
      <c r="AE40" s="21">
        <v>88</v>
      </c>
      <c r="AF40" s="21">
        <v>81</v>
      </c>
      <c r="AG40" s="21">
        <v>62</v>
      </c>
      <c r="AH40" s="21">
        <v>87</v>
      </c>
      <c r="AI40" s="21">
        <v>82</v>
      </c>
      <c r="AJ40" s="21">
        <v>93</v>
      </c>
      <c r="AK40" s="32">
        <f t="shared" si="8"/>
        <v>1525</v>
      </c>
      <c r="AL40" s="32">
        <v>18</v>
      </c>
      <c r="AM40" s="32">
        <f t="shared" si="10"/>
        <v>84.722222222222229</v>
      </c>
      <c r="AN40" s="32">
        <f t="shared" si="11"/>
        <v>3458.5</v>
      </c>
      <c r="AO40" s="32">
        <f t="shared" si="12"/>
        <v>42</v>
      </c>
      <c r="AP40" s="32">
        <f t="shared" si="13"/>
        <v>82.345238095238102</v>
      </c>
      <c r="AQ40" s="32">
        <v>0</v>
      </c>
      <c r="AR40" s="32">
        <f t="shared" si="14"/>
        <v>82.345238095238102</v>
      </c>
    </row>
    <row r="41" spans="1:44" x14ac:dyDescent="0.15">
      <c r="A41">
        <v>40</v>
      </c>
      <c r="B41" s="5" t="s">
        <v>304</v>
      </c>
      <c r="C41" s="5" t="s">
        <v>305</v>
      </c>
      <c r="D41" s="5" t="s">
        <v>274</v>
      </c>
      <c r="E41" s="5"/>
      <c r="F41" s="5"/>
      <c r="G41" s="5"/>
      <c r="H41" s="14"/>
      <c r="I41" s="5" t="s">
        <v>274</v>
      </c>
      <c r="J41" s="18">
        <v>80</v>
      </c>
      <c r="K41" s="18">
        <v>71</v>
      </c>
      <c r="L41" s="5" t="s">
        <v>274</v>
      </c>
      <c r="M41" s="18">
        <v>75</v>
      </c>
      <c r="N41" s="18">
        <v>90</v>
      </c>
      <c r="O41" s="18">
        <v>70</v>
      </c>
      <c r="P41" s="18">
        <v>92</v>
      </c>
      <c r="Q41" s="18">
        <v>70</v>
      </c>
      <c r="R41" s="18">
        <v>82</v>
      </c>
      <c r="S41" s="32">
        <f t="shared" si="6"/>
        <v>1912.5</v>
      </c>
      <c r="T41" s="33">
        <v>24</v>
      </c>
      <c r="U41" s="32">
        <f t="shared" si="9"/>
        <v>79.6875</v>
      </c>
      <c r="W41" s="5" t="s">
        <v>304</v>
      </c>
      <c r="X41" s="5" t="s">
        <v>305</v>
      </c>
      <c r="Y41" s="6">
        <v>66</v>
      </c>
      <c r="Z41" s="6">
        <v>93</v>
      </c>
      <c r="AA41" s="5" t="s">
        <v>274</v>
      </c>
      <c r="AB41" s="5" t="s">
        <v>17</v>
      </c>
      <c r="AC41" s="5" t="s">
        <v>17</v>
      </c>
      <c r="AD41" s="5" t="s">
        <v>273</v>
      </c>
      <c r="AE41" s="21">
        <v>85</v>
      </c>
      <c r="AF41" s="21">
        <v>76</v>
      </c>
      <c r="AG41" s="21">
        <v>74</v>
      </c>
      <c r="AH41" s="21">
        <v>92</v>
      </c>
      <c r="AI41" s="21">
        <v>91</v>
      </c>
      <c r="AJ41" s="21">
        <v>93</v>
      </c>
      <c r="AK41" s="32">
        <f t="shared" si="8"/>
        <v>1540.5</v>
      </c>
      <c r="AL41" s="32">
        <v>18</v>
      </c>
      <c r="AM41" s="32">
        <f t="shared" si="10"/>
        <v>85.583333333333329</v>
      </c>
      <c r="AN41" s="32">
        <f t="shared" si="11"/>
        <v>3453</v>
      </c>
      <c r="AO41" s="32">
        <f t="shared" si="12"/>
        <v>42</v>
      </c>
      <c r="AP41" s="32">
        <f t="shared" si="13"/>
        <v>82.214285714285708</v>
      </c>
      <c r="AQ41" s="32">
        <v>0</v>
      </c>
      <c r="AR41" s="32">
        <f t="shared" si="14"/>
        <v>82.214285714285708</v>
      </c>
    </row>
    <row r="42" spans="1:44" x14ac:dyDescent="0.15">
      <c r="A42">
        <v>41</v>
      </c>
      <c r="B42" s="10" t="s">
        <v>48</v>
      </c>
      <c r="C42" s="10" t="s">
        <v>49</v>
      </c>
      <c r="D42" s="10" t="s">
        <v>273</v>
      </c>
      <c r="E42" s="10"/>
      <c r="F42" s="10"/>
      <c r="G42" s="10"/>
      <c r="H42" s="10" t="s">
        <v>17</v>
      </c>
      <c r="I42" s="10" t="s">
        <v>274</v>
      </c>
      <c r="J42" s="13">
        <v>71</v>
      </c>
      <c r="K42" s="13">
        <v>63</v>
      </c>
      <c r="L42" s="10" t="s">
        <v>273</v>
      </c>
      <c r="M42" s="13">
        <v>68</v>
      </c>
      <c r="N42" s="13">
        <v>90</v>
      </c>
      <c r="O42" s="13">
        <v>80</v>
      </c>
      <c r="P42" s="13">
        <v>80</v>
      </c>
      <c r="Q42" s="14">
        <v>80</v>
      </c>
      <c r="R42" s="13">
        <v>82</v>
      </c>
      <c r="S42" s="32">
        <f t="shared" si="6"/>
        <v>1903</v>
      </c>
      <c r="T42" s="32">
        <v>24</v>
      </c>
      <c r="U42" s="32">
        <f t="shared" si="9"/>
        <v>79.291666666666671</v>
      </c>
      <c r="W42" s="5" t="s">
        <v>48</v>
      </c>
      <c r="X42" s="5" t="s">
        <v>49</v>
      </c>
      <c r="Y42" s="6">
        <v>72</v>
      </c>
      <c r="Z42" s="6">
        <v>89</v>
      </c>
      <c r="AA42" s="5" t="s">
        <v>273</v>
      </c>
      <c r="AB42" s="5" t="s">
        <v>17</v>
      </c>
      <c r="AC42" s="5" t="s">
        <v>17</v>
      </c>
      <c r="AD42" s="5" t="s">
        <v>273</v>
      </c>
      <c r="AE42" s="21">
        <v>87</v>
      </c>
      <c r="AF42" s="21">
        <v>85</v>
      </c>
      <c r="AG42" s="21">
        <v>74</v>
      </c>
      <c r="AH42" s="21">
        <v>76</v>
      </c>
      <c r="AI42" s="21">
        <v>96</v>
      </c>
      <c r="AJ42" s="21">
        <v>93</v>
      </c>
      <c r="AK42" s="32">
        <f t="shared" si="8"/>
        <v>1549.5</v>
      </c>
      <c r="AL42" s="32">
        <v>18</v>
      </c>
      <c r="AM42" s="32">
        <f t="shared" si="10"/>
        <v>86.083333333333329</v>
      </c>
      <c r="AN42" s="32">
        <f t="shared" si="11"/>
        <v>3452.5</v>
      </c>
      <c r="AO42" s="32">
        <f t="shared" si="12"/>
        <v>42</v>
      </c>
      <c r="AP42" s="32">
        <f t="shared" si="13"/>
        <v>82.202380952380949</v>
      </c>
      <c r="AQ42" s="32">
        <v>0</v>
      </c>
      <c r="AR42" s="32">
        <f t="shared" si="14"/>
        <v>82.202380952380949</v>
      </c>
    </row>
    <row r="43" spans="1:44" x14ac:dyDescent="0.15">
      <c r="A43">
        <v>42</v>
      </c>
      <c r="B43" s="10" t="s">
        <v>104</v>
      </c>
      <c r="C43" s="10" t="s">
        <v>105</v>
      </c>
      <c r="D43" s="10" t="s">
        <v>273</v>
      </c>
      <c r="E43" s="10"/>
      <c r="F43" s="10"/>
      <c r="G43" s="10"/>
      <c r="H43" s="10" t="s">
        <v>17</v>
      </c>
      <c r="I43" s="15">
        <v>80</v>
      </c>
      <c r="J43" s="13">
        <v>83</v>
      </c>
      <c r="K43" s="13">
        <v>73</v>
      </c>
      <c r="L43" s="10" t="s">
        <v>274</v>
      </c>
      <c r="M43" s="13">
        <v>69</v>
      </c>
      <c r="N43" s="13">
        <v>89</v>
      </c>
      <c r="O43" s="13">
        <v>68</v>
      </c>
      <c r="P43" s="13">
        <v>71</v>
      </c>
      <c r="Q43" s="14">
        <v>76</v>
      </c>
      <c r="R43" s="13">
        <v>89</v>
      </c>
      <c r="S43" s="32">
        <f t="shared" ref="S43:S74" si="15">D43*1+I43*1+J43*2.5+K43*2+L43*1.5+M43*2+N43*1.5+O43*3+P43*3.5+Q43*3+R43*3</f>
        <v>1875</v>
      </c>
      <c r="T43" s="32">
        <v>24</v>
      </c>
      <c r="U43" s="32">
        <f t="shared" si="9"/>
        <v>78.125</v>
      </c>
      <c r="W43" s="5" t="s">
        <v>104</v>
      </c>
      <c r="X43" s="5" t="s">
        <v>105</v>
      </c>
      <c r="Y43" s="6">
        <v>90</v>
      </c>
      <c r="Z43" s="6">
        <v>91</v>
      </c>
      <c r="AA43" s="5" t="s">
        <v>273</v>
      </c>
      <c r="AB43" s="5" t="s">
        <v>17</v>
      </c>
      <c r="AC43" s="5" t="s">
        <v>17</v>
      </c>
      <c r="AD43" s="5" t="s">
        <v>274</v>
      </c>
      <c r="AE43" s="21">
        <v>84</v>
      </c>
      <c r="AF43" s="21">
        <v>90</v>
      </c>
      <c r="AG43" s="21">
        <v>82</v>
      </c>
      <c r="AH43" s="21">
        <v>83</v>
      </c>
      <c r="AI43" s="21">
        <v>79</v>
      </c>
      <c r="AJ43" s="21">
        <v>96</v>
      </c>
      <c r="AK43" s="32">
        <f t="shared" si="8"/>
        <v>1572</v>
      </c>
      <c r="AL43" s="32">
        <v>18</v>
      </c>
      <c r="AM43" s="32">
        <f t="shared" si="10"/>
        <v>87.333333333333329</v>
      </c>
      <c r="AN43" s="32">
        <f t="shared" si="11"/>
        <v>3447</v>
      </c>
      <c r="AO43" s="32">
        <f t="shared" si="12"/>
        <v>42</v>
      </c>
      <c r="AP43" s="32">
        <f t="shared" si="13"/>
        <v>82.071428571428569</v>
      </c>
      <c r="AQ43" s="32">
        <v>0</v>
      </c>
      <c r="AR43" s="32">
        <f t="shared" si="14"/>
        <v>82.071428571428569</v>
      </c>
    </row>
    <row r="44" spans="1:44" x14ac:dyDescent="0.15">
      <c r="A44">
        <v>43</v>
      </c>
      <c r="B44" s="10" t="s">
        <v>186</v>
      </c>
      <c r="C44" s="10" t="s">
        <v>187</v>
      </c>
      <c r="D44" s="10" t="s">
        <v>274</v>
      </c>
      <c r="E44" s="10"/>
      <c r="F44" s="10"/>
      <c r="G44" s="10"/>
      <c r="H44" s="10" t="s">
        <v>17</v>
      </c>
      <c r="I44" s="10" t="s">
        <v>273</v>
      </c>
      <c r="J44" s="13">
        <v>75</v>
      </c>
      <c r="K44" s="13">
        <v>62</v>
      </c>
      <c r="L44" s="10" t="s">
        <v>274</v>
      </c>
      <c r="M44" s="13">
        <v>76</v>
      </c>
      <c r="N44" s="13">
        <v>93</v>
      </c>
      <c r="O44" s="13">
        <v>70</v>
      </c>
      <c r="P44" s="13">
        <v>84</v>
      </c>
      <c r="Q44" s="14">
        <v>90</v>
      </c>
      <c r="R44" s="13">
        <v>76</v>
      </c>
      <c r="S44" s="32">
        <f t="shared" si="15"/>
        <v>1912.5</v>
      </c>
      <c r="T44" s="33">
        <v>24</v>
      </c>
      <c r="U44" s="32">
        <f t="shared" si="9"/>
        <v>79.6875</v>
      </c>
      <c r="W44" s="5" t="s">
        <v>186</v>
      </c>
      <c r="X44" s="5" t="s">
        <v>187</v>
      </c>
      <c r="Y44" s="6">
        <v>80</v>
      </c>
      <c r="Z44" s="6">
        <v>94</v>
      </c>
      <c r="AA44" s="5" t="s">
        <v>275</v>
      </c>
      <c r="AB44" s="5" t="s">
        <v>17</v>
      </c>
      <c r="AC44" s="5" t="s">
        <v>17</v>
      </c>
      <c r="AD44" s="5" t="s">
        <v>273</v>
      </c>
      <c r="AE44" s="21">
        <v>84</v>
      </c>
      <c r="AF44" s="21">
        <v>87</v>
      </c>
      <c r="AG44" s="21">
        <v>73</v>
      </c>
      <c r="AH44" s="21">
        <v>78</v>
      </c>
      <c r="AI44" s="21">
        <v>93</v>
      </c>
      <c r="AJ44" s="21">
        <v>96</v>
      </c>
      <c r="AK44" s="32">
        <f t="shared" si="8"/>
        <v>1533</v>
      </c>
      <c r="AL44" s="32">
        <v>18</v>
      </c>
      <c r="AM44" s="32">
        <f t="shared" si="10"/>
        <v>85.166666666666671</v>
      </c>
      <c r="AN44" s="32">
        <f t="shared" si="11"/>
        <v>3445.5</v>
      </c>
      <c r="AO44" s="32">
        <f t="shared" si="12"/>
        <v>42</v>
      </c>
      <c r="AP44" s="32">
        <f t="shared" si="13"/>
        <v>82.035714285714292</v>
      </c>
      <c r="AQ44" s="32">
        <v>0</v>
      </c>
      <c r="AR44" s="32">
        <f t="shared" si="14"/>
        <v>82.035714285714292</v>
      </c>
    </row>
    <row r="45" spans="1:44" x14ac:dyDescent="0.15">
      <c r="A45" s="23">
        <v>44</v>
      </c>
      <c r="B45" s="10" t="s">
        <v>158</v>
      </c>
      <c r="C45" s="11" t="s">
        <v>159</v>
      </c>
      <c r="D45" s="10" t="s">
        <v>273</v>
      </c>
      <c r="E45" s="10"/>
      <c r="F45" s="10"/>
      <c r="G45" s="10"/>
      <c r="H45" s="10" t="s">
        <v>17</v>
      </c>
      <c r="I45" s="10" t="s">
        <v>274</v>
      </c>
      <c r="J45" s="13">
        <v>70</v>
      </c>
      <c r="K45" s="13">
        <v>81</v>
      </c>
      <c r="L45" s="10" t="s">
        <v>274</v>
      </c>
      <c r="M45" s="13">
        <v>82</v>
      </c>
      <c r="N45" s="13">
        <v>87</v>
      </c>
      <c r="O45" s="13">
        <v>67</v>
      </c>
      <c r="P45" s="13">
        <v>85</v>
      </c>
      <c r="Q45" s="14">
        <v>81</v>
      </c>
      <c r="R45" s="12" t="s">
        <v>343</v>
      </c>
      <c r="S45" s="32">
        <f t="shared" si="15"/>
        <v>1830.5</v>
      </c>
      <c r="T45" s="32">
        <v>24</v>
      </c>
      <c r="U45" s="32">
        <f t="shared" si="9"/>
        <v>76.270833333333329</v>
      </c>
      <c r="W45" s="5" t="s">
        <v>158</v>
      </c>
      <c r="X45" s="5" t="s">
        <v>159</v>
      </c>
      <c r="Y45" s="6">
        <v>90</v>
      </c>
      <c r="Z45" s="6">
        <v>91</v>
      </c>
      <c r="AA45" s="5" t="s">
        <v>273</v>
      </c>
      <c r="AB45" s="5" t="s">
        <v>17</v>
      </c>
      <c r="AC45" s="5" t="s">
        <v>17</v>
      </c>
      <c r="AD45" s="5" t="s">
        <v>274</v>
      </c>
      <c r="AE45" s="21">
        <v>92</v>
      </c>
      <c r="AF45" s="21">
        <v>78</v>
      </c>
      <c r="AG45" s="21">
        <v>85</v>
      </c>
      <c r="AH45" s="21">
        <v>77</v>
      </c>
      <c r="AI45" s="21">
        <v>95</v>
      </c>
      <c r="AJ45" s="21">
        <v>96</v>
      </c>
      <c r="AK45" s="32">
        <f t="shared" si="8"/>
        <v>1593</v>
      </c>
      <c r="AL45" s="32">
        <v>18</v>
      </c>
      <c r="AM45" s="32">
        <f t="shared" si="10"/>
        <v>88.5</v>
      </c>
      <c r="AN45" s="32">
        <f t="shared" si="11"/>
        <v>3423.5</v>
      </c>
      <c r="AO45" s="32">
        <f t="shared" si="12"/>
        <v>42</v>
      </c>
      <c r="AP45" s="32">
        <f t="shared" si="13"/>
        <v>81.511904761904759</v>
      </c>
      <c r="AQ45" s="32">
        <v>0.5</v>
      </c>
      <c r="AR45" s="32">
        <f t="shared" si="14"/>
        <v>82.011904761904759</v>
      </c>
    </row>
    <row r="46" spans="1:44" x14ac:dyDescent="0.15">
      <c r="A46">
        <v>45</v>
      </c>
      <c r="B46" s="10" t="s">
        <v>174</v>
      </c>
      <c r="C46" s="10" t="s">
        <v>175</v>
      </c>
      <c r="D46" s="10" t="s">
        <v>274</v>
      </c>
      <c r="E46" s="10"/>
      <c r="F46" s="10"/>
      <c r="G46" s="10"/>
      <c r="H46" s="10" t="s">
        <v>17</v>
      </c>
      <c r="I46" s="10" t="s">
        <v>274</v>
      </c>
      <c r="J46" s="13">
        <v>80</v>
      </c>
      <c r="K46" s="13">
        <v>97</v>
      </c>
      <c r="L46" s="10" t="s">
        <v>275</v>
      </c>
      <c r="M46" s="13">
        <v>78</v>
      </c>
      <c r="N46" s="13">
        <v>81</v>
      </c>
      <c r="O46" s="13">
        <v>60</v>
      </c>
      <c r="P46" s="13">
        <v>60</v>
      </c>
      <c r="Q46" s="14">
        <v>88</v>
      </c>
      <c r="R46" s="13">
        <v>80</v>
      </c>
      <c r="S46" s="32">
        <f t="shared" si="15"/>
        <v>1848</v>
      </c>
      <c r="T46" s="33">
        <v>24</v>
      </c>
      <c r="U46" s="32">
        <f t="shared" si="9"/>
        <v>77</v>
      </c>
      <c r="W46" s="5" t="s">
        <v>174</v>
      </c>
      <c r="X46" s="5" t="s">
        <v>175</v>
      </c>
      <c r="Y46" s="6">
        <v>77</v>
      </c>
      <c r="Z46" s="6">
        <v>87</v>
      </c>
      <c r="AA46" s="5" t="s">
        <v>273</v>
      </c>
      <c r="AB46" s="5" t="s">
        <v>17</v>
      </c>
      <c r="AC46" s="5" t="s">
        <v>17</v>
      </c>
      <c r="AD46" s="5" t="s">
        <v>273</v>
      </c>
      <c r="AE46" s="21">
        <v>92</v>
      </c>
      <c r="AF46" s="21">
        <v>86</v>
      </c>
      <c r="AG46" s="21">
        <v>82</v>
      </c>
      <c r="AH46" s="21">
        <v>74</v>
      </c>
      <c r="AI46" s="21">
        <v>96</v>
      </c>
      <c r="AJ46" s="21">
        <v>95</v>
      </c>
      <c r="AK46" s="32">
        <f t="shared" si="8"/>
        <v>1574.5</v>
      </c>
      <c r="AL46" s="32">
        <v>18</v>
      </c>
      <c r="AM46" s="32">
        <f t="shared" si="10"/>
        <v>87.472222222222229</v>
      </c>
      <c r="AN46" s="32">
        <f t="shared" si="11"/>
        <v>3422.5</v>
      </c>
      <c r="AO46" s="32">
        <f t="shared" si="12"/>
        <v>42</v>
      </c>
      <c r="AP46" s="32">
        <f t="shared" si="13"/>
        <v>81.488095238095241</v>
      </c>
      <c r="AQ46" s="32">
        <v>0.5</v>
      </c>
      <c r="AR46" s="32">
        <f t="shared" si="14"/>
        <v>81.988095238095241</v>
      </c>
    </row>
    <row r="47" spans="1:44" x14ac:dyDescent="0.15">
      <c r="A47">
        <v>46</v>
      </c>
      <c r="B47" s="10" t="s">
        <v>206</v>
      </c>
      <c r="C47" s="10" t="s">
        <v>207</v>
      </c>
      <c r="D47" s="10" t="s">
        <v>275</v>
      </c>
      <c r="E47" s="10"/>
      <c r="F47" s="10"/>
      <c r="G47" s="10"/>
      <c r="H47" s="10" t="s">
        <v>17</v>
      </c>
      <c r="I47" s="10" t="s">
        <v>274</v>
      </c>
      <c r="J47" s="13">
        <v>71</v>
      </c>
      <c r="K47" s="13">
        <v>81</v>
      </c>
      <c r="L47" s="10" t="s">
        <v>274</v>
      </c>
      <c r="M47" s="13">
        <v>80</v>
      </c>
      <c r="N47" s="13">
        <v>88</v>
      </c>
      <c r="O47" s="13">
        <v>74</v>
      </c>
      <c r="P47" s="13">
        <v>90</v>
      </c>
      <c r="Q47" s="14">
        <v>72</v>
      </c>
      <c r="R47" s="13">
        <v>74</v>
      </c>
      <c r="S47" s="32">
        <f t="shared" si="15"/>
        <v>1894</v>
      </c>
      <c r="T47" s="33">
        <v>24</v>
      </c>
      <c r="U47" s="32">
        <f t="shared" si="9"/>
        <v>78.916666666666671</v>
      </c>
      <c r="W47" s="5" t="s">
        <v>206</v>
      </c>
      <c r="X47" s="5" t="s">
        <v>207</v>
      </c>
      <c r="Y47" s="6">
        <v>84</v>
      </c>
      <c r="Z47" s="6">
        <v>94</v>
      </c>
      <c r="AA47" s="5" t="s">
        <v>274</v>
      </c>
      <c r="AB47" s="5" t="s">
        <v>17</v>
      </c>
      <c r="AC47" s="5" t="s">
        <v>17</v>
      </c>
      <c r="AD47" s="5" t="s">
        <v>274</v>
      </c>
      <c r="AE47" s="21">
        <v>85</v>
      </c>
      <c r="AF47" s="21">
        <v>79</v>
      </c>
      <c r="AG47" s="21">
        <v>70</v>
      </c>
      <c r="AH47" s="21">
        <v>84</v>
      </c>
      <c r="AI47" s="21">
        <v>94</v>
      </c>
      <c r="AJ47" s="21">
        <v>96</v>
      </c>
      <c r="AK47" s="32">
        <f t="shared" si="8"/>
        <v>1549.5</v>
      </c>
      <c r="AL47" s="32">
        <v>18</v>
      </c>
      <c r="AM47" s="32">
        <f t="shared" si="10"/>
        <v>86.083333333333329</v>
      </c>
      <c r="AN47" s="32">
        <f t="shared" si="11"/>
        <v>3443.5</v>
      </c>
      <c r="AO47" s="32">
        <f t="shared" si="12"/>
        <v>42</v>
      </c>
      <c r="AP47" s="32">
        <f t="shared" si="13"/>
        <v>81.988095238095241</v>
      </c>
      <c r="AQ47" s="32">
        <v>0</v>
      </c>
      <c r="AR47" s="32">
        <f t="shared" si="14"/>
        <v>81.988095238095241</v>
      </c>
    </row>
    <row r="48" spans="1:44" x14ac:dyDescent="0.15">
      <c r="A48">
        <v>47</v>
      </c>
      <c r="B48" s="10" t="s">
        <v>64</v>
      </c>
      <c r="C48" s="10" t="s">
        <v>65</v>
      </c>
      <c r="D48" s="10" t="s">
        <v>274</v>
      </c>
      <c r="E48" s="10"/>
      <c r="F48" s="10"/>
      <c r="G48" s="10"/>
      <c r="H48" s="10" t="s">
        <v>17</v>
      </c>
      <c r="I48" s="15">
        <v>80</v>
      </c>
      <c r="J48" s="13">
        <v>64</v>
      </c>
      <c r="K48" s="13">
        <v>70</v>
      </c>
      <c r="L48" s="10" t="s">
        <v>275</v>
      </c>
      <c r="M48" s="13">
        <v>81</v>
      </c>
      <c r="N48" s="13">
        <v>90</v>
      </c>
      <c r="O48" s="13">
        <v>83</v>
      </c>
      <c r="P48" s="13">
        <v>67</v>
      </c>
      <c r="Q48" s="14">
        <v>83</v>
      </c>
      <c r="R48" s="13">
        <v>83</v>
      </c>
      <c r="S48" s="32">
        <f t="shared" si="15"/>
        <v>1856</v>
      </c>
      <c r="T48" s="32">
        <v>24</v>
      </c>
      <c r="U48" s="32">
        <f t="shared" si="9"/>
        <v>77.333333333333329</v>
      </c>
      <c r="W48" s="5" t="s">
        <v>64</v>
      </c>
      <c r="X48" s="5" t="s">
        <v>65</v>
      </c>
      <c r="Y48" s="6">
        <v>88</v>
      </c>
      <c r="Z48" s="6">
        <v>97</v>
      </c>
      <c r="AA48" s="5" t="s">
        <v>273</v>
      </c>
      <c r="AB48" s="5" t="s">
        <v>17</v>
      </c>
      <c r="AC48" s="5" t="s">
        <v>17</v>
      </c>
      <c r="AD48" s="5" t="s">
        <v>274</v>
      </c>
      <c r="AE48" s="21">
        <v>84</v>
      </c>
      <c r="AF48" s="21">
        <v>75</v>
      </c>
      <c r="AG48" s="21">
        <v>75</v>
      </c>
      <c r="AH48" s="21">
        <v>83</v>
      </c>
      <c r="AI48" s="21">
        <v>94</v>
      </c>
      <c r="AJ48" s="21">
        <v>96</v>
      </c>
      <c r="AK48" s="32">
        <f t="shared" si="8"/>
        <v>1582</v>
      </c>
      <c r="AL48" s="32">
        <v>18</v>
      </c>
      <c r="AM48" s="32">
        <f t="shared" si="10"/>
        <v>87.888888888888886</v>
      </c>
      <c r="AN48" s="32">
        <f t="shared" si="11"/>
        <v>3438</v>
      </c>
      <c r="AO48" s="32">
        <f t="shared" si="12"/>
        <v>42</v>
      </c>
      <c r="AP48" s="32">
        <f t="shared" si="13"/>
        <v>81.857142857142861</v>
      </c>
      <c r="AQ48" s="32">
        <v>0</v>
      </c>
      <c r="AR48" s="32">
        <f t="shared" si="14"/>
        <v>81.857142857142861</v>
      </c>
    </row>
    <row r="49" spans="1:44" x14ac:dyDescent="0.15">
      <c r="A49">
        <v>48</v>
      </c>
      <c r="B49" s="10" t="s">
        <v>176</v>
      </c>
      <c r="C49" s="10" t="s">
        <v>177</v>
      </c>
      <c r="D49" s="10" t="s">
        <v>273</v>
      </c>
      <c r="E49" s="10"/>
      <c r="F49" s="10"/>
      <c r="G49" s="10"/>
      <c r="H49" s="10" t="s">
        <v>17</v>
      </c>
      <c r="I49" s="10" t="s">
        <v>273</v>
      </c>
      <c r="J49" s="13">
        <v>76</v>
      </c>
      <c r="K49" s="13">
        <v>68</v>
      </c>
      <c r="L49" s="10" t="s">
        <v>274</v>
      </c>
      <c r="M49" s="13">
        <v>72</v>
      </c>
      <c r="N49" s="13">
        <v>92</v>
      </c>
      <c r="O49" s="13">
        <v>75</v>
      </c>
      <c r="P49" s="13">
        <v>82</v>
      </c>
      <c r="Q49" s="14">
        <v>72</v>
      </c>
      <c r="R49" s="13">
        <v>69</v>
      </c>
      <c r="S49" s="32">
        <f t="shared" si="15"/>
        <v>1860.5</v>
      </c>
      <c r="T49" s="33">
        <v>24</v>
      </c>
      <c r="U49" s="32">
        <f t="shared" si="9"/>
        <v>77.520833333333329</v>
      </c>
      <c r="W49" s="5" t="s">
        <v>176</v>
      </c>
      <c r="X49" s="5" t="s">
        <v>177</v>
      </c>
      <c r="Y49" s="6">
        <v>69</v>
      </c>
      <c r="Z49" s="6">
        <v>91</v>
      </c>
      <c r="AA49" s="5" t="s">
        <v>274</v>
      </c>
      <c r="AB49" s="5" t="s">
        <v>17</v>
      </c>
      <c r="AC49" s="5" t="s">
        <v>17</v>
      </c>
      <c r="AD49" s="5" t="s">
        <v>273</v>
      </c>
      <c r="AE49" s="21">
        <v>92</v>
      </c>
      <c r="AF49" s="21">
        <v>85</v>
      </c>
      <c r="AG49" s="21">
        <v>85</v>
      </c>
      <c r="AH49" s="21">
        <v>88</v>
      </c>
      <c r="AI49" s="21">
        <v>94</v>
      </c>
      <c r="AJ49" s="21">
        <v>88</v>
      </c>
      <c r="AK49" s="32">
        <f t="shared" si="8"/>
        <v>1571</v>
      </c>
      <c r="AL49" s="32">
        <v>18</v>
      </c>
      <c r="AM49" s="32">
        <f t="shared" si="10"/>
        <v>87.277777777777771</v>
      </c>
      <c r="AN49" s="32">
        <f t="shared" si="11"/>
        <v>3431.5</v>
      </c>
      <c r="AO49" s="32">
        <f t="shared" si="12"/>
        <v>42</v>
      </c>
      <c r="AP49" s="32">
        <f t="shared" si="13"/>
        <v>81.702380952380949</v>
      </c>
      <c r="AQ49" s="32">
        <v>0</v>
      </c>
      <c r="AR49" s="32">
        <f t="shared" si="14"/>
        <v>81.702380952380949</v>
      </c>
    </row>
    <row r="50" spans="1:44" x14ac:dyDescent="0.15">
      <c r="A50">
        <v>49</v>
      </c>
      <c r="B50" s="10" t="s">
        <v>102</v>
      </c>
      <c r="C50" s="10" t="s">
        <v>103</v>
      </c>
      <c r="D50" s="10" t="s">
        <v>273</v>
      </c>
      <c r="E50" s="10"/>
      <c r="F50" s="10"/>
      <c r="G50" s="10"/>
      <c r="H50" s="10" t="s">
        <v>17</v>
      </c>
      <c r="I50" s="10" t="s">
        <v>274</v>
      </c>
      <c r="J50" s="13">
        <v>72</v>
      </c>
      <c r="K50" s="13">
        <v>65</v>
      </c>
      <c r="L50" s="10" t="s">
        <v>274</v>
      </c>
      <c r="M50" s="13">
        <v>80</v>
      </c>
      <c r="N50" s="13">
        <v>89</v>
      </c>
      <c r="O50" s="13">
        <v>62</v>
      </c>
      <c r="P50" s="13">
        <v>93</v>
      </c>
      <c r="Q50" s="14">
        <v>72</v>
      </c>
      <c r="R50" s="13">
        <v>81</v>
      </c>
      <c r="S50" s="32">
        <f t="shared" si="15"/>
        <v>1881.5</v>
      </c>
      <c r="T50" s="32">
        <v>24</v>
      </c>
      <c r="U50" s="32">
        <f t="shared" si="9"/>
        <v>78.395833333333329</v>
      </c>
      <c r="W50" s="5" t="s">
        <v>102</v>
      </c>
      <c r="X50" s="5" t="s">
        <v>103</v>
      </c>
      <c r="Y50" s="6">
        <v>84</v>
      </c>
      <c r="Z50" s="6">
        <v>78</v>
      </c>
      <c r="AA50" s="5" t="s">
        <v>274</v>
      </c>
      <c r="AB50" s="5" t="s">
        <v>17</v>
      </c>
      <c r="AC50" s="5" t="s">
        <v>17</v>
      </c>
      <c r="AD50" s="5" t="s">
        <v>274</v>
      </c>
      <c r="AE50" s="21">
        <v>79</v>
      </c>
      <c r="AF50" s="21">
        <v>88</v>
      </c>
      <c r="AG50" s="21">
        <v>84</v>
      </c>
      <c r="AH50" s="21">
        <v>86</v>
      </c>
      <c r="AI50" s="21">
        <v>91</v>
      </c>
      <c r="AJ50" s="21">
        <v>94</v>
      </c>
      <c r="AK50" s="32">
        <f t="shared" si="8"/>
        <v>1546.5</v>
      </c>
      <c r="AL50" s="32">
        <v>18</v>
      </c>
      <c r="AM50" s="32">
        <f t="shared" si="10"/>
        <v>85.916666666666671</v>
      </c>
      <c r="AN50" s="32">
        <f t="shared" si="11"/>
        <v>3428</v>
      </c>
      <c r="AO50" s="32">
        <f t="shared" si="12"/>
        <v>42</v>
      </c>
      <c r="AP50" s="32">
        <f t="shared" si="13"/>
        <v>81.61904761904762</v>
      </c>
      <c r="AQ50" s="32">
        <v>0</v>
      </c>
      <c r="AR50" s="32">
        <f t="shared" si="14"/>
        <v>81.61904761904762</v>
      </c>
    </row>
    <row r="51" spans="1:44" x14ac:dyDescent="0.15">
      <c r="A51" s="23">
        <v>50</v>
      </c>
      <c r="B51" s="10" t="s">
        <v>124</v>
      </c>
      <c r="C51" s="11" t="s">
        <v>125</v>
      </c>
      <c r="D51" s="10" t="s">
        <v>274</v>
      </c>
      <c r="E51" s="10"/>
      <c r="F51" s="10"/>
      <c r="G51" s="10"/>
      <c r="H51" s="10" t="s">
        <v>17</v>
      </c>
      <c r="I51" s="10" t="s">
        <v>274</v>
      </c>
      <c r="J51" s="13">
        <v>73</v>
      </c>
      <c r="K51" s="13">
        <v>75</v>
      </c>
      <c r="L51" s="10" t="s">
        <v>273</v>
      </c>
      <c r="M51" s="13">
        <v>71</v>
      </c>
      <c r="N51" s="13">
        <v>91</v>
      </c>
      <c r="O51" s="12" t="s">
        <v>347</v>
      </c>
      <c r="P51" s="13">
        <v>89</v>
      </c>
      <c r="Q51" s="14">
        <v>85</v>
      </c>
      <c r="R51" s="13">
        <v>79</v>
      </c>
      <c r="S51" s="32">
        <f t="shared" si="15"/>
        <v>1895</v>
      </c>
      <c r="T51" s="32">
        <v>24</v>
      </c>
      <c r="U51" s="32">
        <f t="shared" si="9"/>
        <v>78.958333333333329</v>
      </c>
      <c r="W51" s="5" t="s">
        <v>124</v>
      </c>
      <c r="X51" s="5" t="s">
        <v>125</v>
      </c>
      <c r="Y51" s="6">
        <v>79</v>
      </c>
      <c r="Z51" s="6">
        <v>93</v>
      </c>
      <c r="AA51" s="5" t="s">
        <v>274</v>
      </c>
      <c r="AB51" s="5" t="s">
        <v>17</v>
      </c>
      <c r="AC51" s="5" t="s">
        <v>17</v>
      </c>
      <c r="AD51" s="5" t="s">
        <v>274</v>
      </c>
      <c r="AE51" s="21">
        <v>84</v>
      </c>
      <c r="AF51" s="21">
        <v>90</v>
      </c>
      <c r="AG51" s="21">
        <v>77</v>
      </c>
      <c r="AH51" s="21">
        <v>78</v>
      </c>
      <c r="AI51" s="21">
        <v>91</v>
      </c>
      <c r="AJ51" s="21">
        <v>88</v>
      </c>
      <c r="AK51" s="32">
        <f t="shared" si="8"/>
        <v>1531</v>
      </c>
      <c r="AL51" s="32">
        <v>18</v>
      </c>
      <c r="AM51" s="32">
        <f t="shared" si="10"/>
        <v>85.055555555555557</v>
      </c>
      <c r="AN51" s="32">
        <f t="shared" si="11"/>
        <v>3426</v>
      </c>
      <c r="AO51" s="32">
        <f t="shared" si="12"/>
        <v>42</v>
      </c>
      <c r="AP51" s="32">
        <f t="shared" si="13"/>
        <v>81.571428571428569</v>
      </c>
      <c r="AQ51" s="32">
        <v>0</v>
      </c>
      <c r="AR51" s="32">
        <f t="shared" si="14"/>
        <v>81.571428571428569</v>
      </c>
    </row>
    <row r="52" spans="1:44" x14ac:dyDescent="0.15">
      <c r="A52">
        <v>51</v>
      </c>
      <c r="B52" s="10" t="s">
        <v>194</v>
      </c>
      <c r="C52" s="10" t="s">
        <v>195</v>
      </c>
      <c r="D52" s="10" t="s">
        <v>273</v>
      </c>
      <c r="E52" s="10"/>
      <c r="F52" s="10"/>
      <c r="G52" s="10"/>
      <c r="H52" s="10" t="s">
        <v>17</v>
      </c>
      <c r="I52" s="10" t="s">
        <v>275</v>
      </c>
      <c r="J52" s="13">
        <v>70</v>
      </c>
      <c r="K52" s="13">
        <v>62</v>
      </c>
      <c r="L52" s="10" t="s">
        <v>274</v>
      </c>
      <c r="M52" s="13">
        <v>75</v>
      </c>
      <c r="N52" s="13">
        <v>84</v>
      </c>
      <c r="O52" s="13">
        <v>73</v>
      </c>
      <c r="P52" s="13">
        <v>80</v>
      </c>
      <c r="Q52" s="14">
        <v>83</v>
      </c>
      <c r="R52" s="13">
        <v>78</v>
      </c>
      <c r="S52" s="32">
        <f t="shared" si="15"/>
        <v>1854.5</v>
      </c>
      <c r="T52" s="33">
        <v>24</v>
      </c>
      <c r="U52" s="32">
        <f t="shared" si="9"/>
        <v>77.270833333333329</v>
      </c>
      <c r="W52" s="5" t="s">
        <v>194</v>
      </c>
      <c r="X52" s="5" t="s">
        <v>195</v>
      </c>
      <c r="Y52" s="6">
        <v>81</v>
      </c>
      <c r="Z52" s="6">
        <v>94</v>
      </c>
      <c r="AA52" s="5" t="s">
        <v>274</v>
      </c>
      <c r="AB52" s="5" t="s">
        <v>17</v>
      </c>
      <c r="AC52" s="5" t="s">
        <v>17</v>
      </c>
      <c r="AD52" s="5" t="s">
        <v>273</v>
      </c>
      <c r="AE52" s="21">
        <v>88</v>
      </c>
      <c r="AF52" s="21">
        <v>85</v>
      </c>
      <c r="AG52" s="21">
        <v>88</v>
      </c>
      <c r="AH52" s="21">
        <v>76</v>
      </c>
      <c r="AI52" s="21">
        <v>88</v>
      </c>
      <c r="AJ52" s="21">
        <v>96</v>
      </c>
      <c r="AK52" s="32">
        <f t="shared" si="8"/>
        <v>1568</v>
      </c>
      <c r="AL52" s="32">
        <v>18</v>
      </c>
      <c r="AM52" s="32">
        <f t="shared" si="10"/>
        <v>87.111111111111114</v>
      </c>
      <c r="AN52" s="32">
        <f t="shared" si="11"/>
        <v>3422.5</v>
      </c>
      <c r="AO52" s="32">
        <f t="shared" si="12"/>
        <v>42</v>
      </c>
      <c r="AP52" s="32">
        <f t="shared" si="13"/>
        <v>81.488095238095241</v>
      </c>
      <c r="AQ52" s="32">
        <v>0</v>
      </c>
      <c r="AR52" s="32">
        <f t="shared" si="14"/>
        <v>81.488095238095241</v>
      </c>
    </row>
    <row r="53" spans="1:44" x14ac:dyDescent="0.15">
      <c r="A53">
        <v>52</v>
      </c>
      <c r="B53" s="10" t="s">
        <v>82</v>
      </c>
      <c r="C53" s="10" t="s">
        <v>83</v>
      </c>
      <c r="D53" s="10" t="s">
        <v>274</v>
      </c>
      <c r="E53" s="10"/>
      <c r="F53" s="10"/>
      <c r="G53" s="10"/>
      <c r="H53" s="10" t="s">
        <v>17</v>
      </c>
      <c r="I53" s="10" t="s">
        <v>274</v>
      </c>
      <c r="J53" s="13">
        <v>84</v>
      </c>
      <c r="K53" s="13">
        <v>78</v>
      </c>
      <c r="L53" s="10" t="s">
        <v>274</v>
      </c>
      <c r="M53" s="13">
        <v>74</v>
      </c>
      <c r="N53" s="13">
        <v>91</v>
      </c>
      <c r="O53" s="13">
        <v>68</v>
      </c>
      <c r="P53" s="13">
        <v>95</v>
      </c>
      <c r="Q53" s="14">
        <v>75</v>
      </c>
      <c r="R53" s="13">
        <v>85</v>
      </c>
      <c r="S53" s="32">
        <f t="shared" si="15"/>
        <v>1964.5</v>
      </c>
      <c r="T53" s="32">
        <v>24</v>
      </c>
      <c r="U53" s="32">
        <f t="shared" si="9"/>
        <v>81.854166666666671</v>
      </c>
      <c r="W53" s="5" t="s">
        <v>82</v>
      </c>
      <c r="X53" s="5" t="s">
        <v>83</v>
      </c>
      <c r="Y53" s="6">
        <v>83</v>
      </c>
      <c r="Z53" s="6">
        <v>85</v>
      </c>
      <c r="AA53" s="5" t="s">
        <v>274</v>
      </c>
      <c r="AB53" s="5" t="s">
        <v>17</v>
      </c>
      <c r="AC53" s="5" t="s">
        <v>17</v>
      </c>
      <c r="AD53" s="5" t="s">
        <v>274</v>
      </c>
      <c r="AE53" s="21">
        <v>73</v>
      </c>
      <c r="AF53" s="21">
        <v>82</v>
      </c>
      <c r="AG53" s="21">
        <v>64</v>
      </c>
      <c r="AH53" s="21">
        <v>77</v>
      </c>
      <c r="AI53" s="21">
        <v>87</v>
      </c>
      <c r="AJ53" s="21">
        <v>86</v>
      </c>
      <c r="AK53" s="32">
        <f t="shared" si="8"/>
        <v>1455.5</v>
      </c>
      <c r="AL53" s="32">
        <v>18</v>
      </c>
      <c r="AM53" s="32">
        <f t="shared" si="10"/>
        <v>80.861111111111114</v>
      </c>
      <c r="AN53" s="32">
        <f t="shared" si="11"/>
        <v>3420</v>
      </c>
      <c r="AO53" s="32">
        <f t="shared" si="12"/>
        <v>42</v>
      </c>
      <c r="AP53" s="32">
        <f t="shared" si="13"/>
        <v>81.428571428571431</v>
      </c>
      <c r="AQ53" s="32">
        <v>0</v>
      </c>
      <c r="AR53" s="32">
        <f t="shared" si="14"/>
        <v>81.428571428571431</v>
      </c>
    </row>
    <row r="54" spans="1:44" x14ac:dyDescent="0.15">
      <c r="A54">
        <v>53</v>
      </c>
      <c r="B54" s="5" t="s">
        <v>306</v>
      </c>
      <c r="C54" s="5" t="s">
        <v>307</v>
      </c>
      <c r="D54" s="5" t="s">
        <v>274</v>
      </c>
      <c r="E54" s="5"/>
      <c r="F54" s="5"/>
      <c r="G54" s="5"/>
      <c r="H54" s="14"/>
      <c r="I54" s="5" t="s">
        <v>274</v>
      </c>
      <c r="J54" s="18">
        <v>85</v>
      </c>
      <c r="K54" s="18">
        <v>77</v>
      </c>
      <c r="L54" s="5" t="s">
        <v>275</v>
      </c>
      <c r="M54" s="18">
        <v>64</v>
      </c>
      <c r="N54" s="18">
        <v>95</v>
      </c>
      <c r="O54" s="18">
        <v>76</v>
      </c>
      <c r="P54" s="18">
        <v>87</v>
      </c>
      <c r="Q54" s="18">
        <v>83</v>
      </c>
      <c r="R54" s="18">
        <v>76</v>
      </c>
      <c r="S54" s="32">
        <f t="shared" si="15"/>
        <v>1929</v>
      </c>
      <c r="T54" s="33">
        <v>24</v>
      </c>
      <c r="U54" s="32">
        <f t="shared" si="9"/>
        <v>80.375</v>
      </c>
      <c r="W54" s="5" t="s">
        <v>306</v>
      </c>
      <c r="X54" s="5" t="s">
        <v>307</v>
      </c>
      <c r="Y54" s="6">
        <v>73</v>
      </c>
      <c r="Z54" s="6">
        <v>92</v>
      </c>
      <c r="AA54" s="5" t="s">
        <v>274</v>
      </c>
      <c r="AB54" s="5" t="s">
        <v>17</v>
      </c>
      <c r="AC54" s="5" t="s">
        <v>17</v>
      </c>
      <c r="AD54" s="5" t="s">
        <v>274</v>
      </c>
      <c r="AE54" s="21">
        <v>78</v>
      </c>
      <c r="AF54" s="21">
        <v>80</v>
      </c>
      <c r="AG54" s="21">
        <v>71</v>
      </c>
      <c r="AH54" s="21">
        <v>85</v>
      </c>
      <c r="AI54" s="21">
        <v>91</v>
      </c>
      <c r="AJ54" s="21">
        <v>80</v>
      </c>
      <c r="AK54" s="32">
        <f t="shared" si="8"/>
        <v>1488.5</v>
      </c>
      <c r="AL54" s="32">
        <v>18</v>
      </c>
      <c r="AM54" s="32">
        <f t="shared" si="10"/>
        <v>82.694444444444443</v>
      </c>
      <c r="AN54" s="32">
        <f t="shared" si="11"/>
        <v>3417.5</v>
      </c>
      <c r="AO54" s="32">
        <f t="shared" si="12"/>
        <v>42</v>
      </c>
      <c r="AP54" s="32">
        <f t="shared" si="13"/>
        <v>81.36904761904762</v>
      </c>
      <c r="AQ54" s="32">
        <v>0</v>
      </c>
      <c r="AR54" s="32">
        <f t="shared" si="14"/>
        <v>81.36904761904762</v>
      </c>
    </row>
    <row r="55" spans="1:44" x14ac:dyDescent="0.15">
      <c r="A55">
        <v>54</v>
      </c>
      <c r="B55" s="10" t="s">
        <v>96</v>
      </c>
      <c r="C55" s="10" t="s">
        <v>97</v>
      </c>
      <c r="D55" s="10" t="s">
        <v>273</v>
      </c>
      <c r="E55" s="10"/>
      <c r="F55" s="10"/>
      <c r="G55" s="10"/>
      <c r="H55" s="10" t="s">
        <v>17</v>
      </c>
      <c r="I55" s="10" t="s">
        <v>274</v>
      </c>
      <c r="J55" s="13">
        <v>87</v>
      </c>
      <c r="K55" s="13">
        <v>67</v>
      </c>
      <c r="L55" s="10" t="s">
        <v>274</v>
      </c>
      <c r="M55" s="13">
        <v>68</v>
      </c>
      <c r="N55" s="13">
        <v>91</v>
      </c>
      <c r="O55" s="13">
        <v>64</v>
      </c>
      <c r="P55" s="13">
        <v>89</v>
      </c>
      <c r="Q55" s="14">
        <v>79</v>
      </c>
      <c r="R55" s="13">
        <v>88</v>
      </c>
      <c r="S55" s="32">
        <f t="shared" si="15"/>
        <v>1936</v>
      </c>
      <c r="T55" s="32">
        <v>24</v>
      </c>
      <c r="U55" s="32">
        <f t="shared" si="9"/>
        <v>80.666666666666671</v>
      </c>
      <c r="W55" s="5" t="s">
        <v>96</v>
      </c>
      <c r="X55" s="5" t="s">
        <v>97</v>
      </c>
      <c r="Y55" s="6">
        <v>85</v>
      </c>
      <c r="Z55" s="6">
        <v>80</v>
      </c>
      <c r="AA55" s="5" t="s">
        <v>274</v>
      </c>
      <c r="AB55" s="5" t="s">
        <v>17</v>
      </c>
      <c r="AC55" s="5" t="s">
        <v>17</v>
      </c>
      <c r="AD55" s="5" t="s">
        <v>274</v>
      </c>
      <c r="AE55" s="21">
        <v>77</v>
      </c>
      <c r="AF55" s="21">
        <v>84</v>
      </c>
      <c r="AG55" s="21">
        <v>77</v>
      </c>
      <c r="AH55" s="21">
        <v>72</v>
      </c>
      <c r="AI55" s="21">
        <v>88</v>
      </c>
      <c r="AJ55" s="21">
        <v>90</v>
      </c>
      <c r="AK55" s="32">
        <f t="shared" si="8"/>
        <v>1479.5</v>
      </c>
      <c r="AL55" s="32">
        <v>18</v>
      </c>
      <c r="AM55" s="32">
        <f t="shared" si="10"/>
        <v>82.194444444444443</v>
      </c>
      <c r="AN55" s="32">
        <f t="shared" si="11"/>
        <v>3415.5</v>
      </c>
      <c r="AO55" s="32">
        <f t="shared" si="12"/>
        <v>42</v>
      </c>
      <c r="AP55" s="32">
        <f t="shared" si="13"/>
        <v>81.321428571428569</v>
      </c>
      <c r="AQ55" s="32">
        <v>0</v>
      </c>
      <c r="AR55" s="32">
        <f t="shared" si="14"/>
        <v>81.321428571428569</v>
      </c>
    </row>
    <row r="56" spans="1:44" x14ac:dyDescent="0.15">
      <c r="A56">
        <v>55</v>
      </c>
      <c r="B56" s="10" t="s">
        <v>136</v>
      </c>
      <c r="C56" s="10" t="s">
        <v>137</v>
      </c>
      <c r="D56" s="10" t="s">
        <v>273</v>
      </c>
      <c r="E56" s="10"/>
      <c r="F56" s="10"/>
      <c r="G56" s="10"/>
      <c r="H56" s="10" t="s">
        <v>17</v>
      </c>
      <c r="I56" s="10" t="s">
        <v>274</v>
      </c>
      <c r="J56" s="13">
        <v>72</v>
      </c>
      <c r="K56" s="13">
        <v>64</v>
      </c>
      <c r="L56" s="10" t="s">
        <v>273</v>
      </c>
      <c r="M56" s="13">
        <v>63</v>
      </c>
      <c r="N56" s="13">
        <v>69</v>
      </c>
      <c r="O56" s="13">
        <v>82</v>
      </c>
      <c r="P56" s="13">
        <v>65</v>
      </c>
      <c r="Q56" s="14">
        <v>81</v>
      </c>
      <c r="R56" s="13">
        <v>70</v>
      </c>
      <c r="S56" s="32">
        <f t="shared" si="15"/>
        <v>1786.5</v>
      </c>
      <c r="T56" s="32">
        <v>24</v>
      </c>
      <c r="U56" s="32">
        <f t="shared" si="9"/>
        <v>74.4375</v>
      </c>
      <c r="W56" s="5" t="s">
        <v>136</v>
      </c>
      <c r="X56" s="5" t="s">
        <v>137</v>
      </c>
      <c r="Y56" s="6">
        <v>90</v>
      </c>
      <c r="Z56" s="6">
        <v>93</v>
      </c>
      <c r="AA56" s="5" t="s">
        <v>273</v>
      </c>
      <c r="AB56" s="5" t="s">
        <v>17</v>
      </c>
      <c r="AC56" s="5" t="s">
        <v>17</v>
      </c>
      <c r="AD56" s="5" t="s">
        <v>274</v>
      </c>
      <c r="AE56" s="21">
        <v>92</v>
      </c>
      <c r="AF56" s="21">
        <v>90</v>
      </c>
      <c r="AG56" s="21">
        <v>97</v>
      </c>
      <c r="AH56" s="21">
        <v>74</v>
      </c>
      <c r="AI56" s="21">
        <v>93</v>
      </c>
      <c r="AJ56" s="21">
        <v>96</v>
      </c>
      <c r="AK56" s="32">
        <f t="shared" si="8"/>
        <v>1626.5</v>
      </c>
      <c r="AL56" s="32">
        <v>18</v>
      </c>
      <c r="AM56" s="32">
        <f t="shared" si="10"/>
        <v>90.361111111111114</v>
      </c>
      <c r="AN56" s="32">
        <f t="shared" si="11"/>
        <v>3413</v>
      </c>
      <c r="AO56" s="32">
        <f t="shared" si="12"/>
        <v>42</v>
      </c>
      <c r="AP56" s="32">
        <f t="shared" si="13"/>
        <v>81.261904761904759</v>
      </c>
      <c r="AQ56" s="32">
        <v>0</v>
      </c>
      <c r="AR56" s="32">
        <f t="shared" si="14"/>
        <v>81.261904761904759</v>
      </c>
    </row>
    <row r="57" spans="1:44" x14ac:dyDescent="0.15">
      <c r="A57">
        <v>56</v>
      </c>
      <c r="B57" s="10" t="s">
        <v>154</v>
      </c>
      <c r="C57" s="10" t="s">
        <v>155</v>
      </c>
      <c r="D57" s="10" t="s">
        <v>273</v>
      </c>
      <c r="E57" s="10"/>
      <c r="F57" s="10"/>
      <c r="G57" s="10"/>
      <c r="H57" s="10" t="s">
        <v>17</v>
      </c>
      <c r="I57" s="10" t="s">
        <v>274</v>
      </c>
      <c r="J57" s="13">
        <v>64</v>
      </c>
      <c r="K57" s="13">
        <v>69</v>
      </c>
      <c r="L57" s="10" t="s">
        <v>274</v>
      </c>
      <c r="M57" s="13">
        <v>72</v>
      </c>
      <c r="N57" s="13">
        <v>90</v>
      </c>
      <c r="O57" s="13">
        <v>66</v>
      </c>
      <c r="P57" s="13">
        <v>83</v>
      </c>
      <c r="Q57" s="14">
        <v>75</v>
      </c>
      <c r="R57" s="13">
        <v>80</v>
      </c>
      <c r="S57" s="32">
        <f t="shared" si="15"/>
        <v>1838</v>
      </c>
      <c r="T57" s="32">
        <v>24</v>
      </c>
      <c r="U57" s="32">
        <f t="shared" si="9"/>
        <v>76.583333333333329</v>
      </c>
      <c r="W57" s="5" t="s">
        <v>154</v>
      </c>
      <c r="X57" s="5" t="s">
        <v>155</v>
      </c>
      <c r="Y57" s="6">
        <v>90</v>
      </c>
      <c r="Z57" s="6">
        <v>91</v>
      </c>
      <c r="AA57" s="5" t="s">
        <v>273</v>
      </c>
      <c r="AB57" s="5" t="s">
        <v>17</v>
      </c>
      <c r="AC57" s="5" t="s">
        <v>17</v>
      </c>
      <c r="AD57" s="5" t="s">
        <v>274</v>
      </c>
      <c r="AE57" s="21">
        <v>91</v>
      </c>
      <c r="AF57" s="21">
        <v>86</v>
      </c>
      <c r="AG57" s="21">
        <v>63</v>
      </c>
      <c r="AH57" s="21">
        <v>81</v>
      </c>
      <c r="AI57" s="21">
        <v>94</v>
      </c>
      <c r="AJ57" s="21">
        <v>96</v>
      </c>
      <c r="AK57" s="32">
        <f t="shared" si="8"/>
        <v>1567.5</v>
      </c>
      <c r="AL57" s="32">
        <v>18</v>
      </c>
      <c r="AM57" s="32">
        <f t="shared" si="10"/>
        <v>87.083333333333329</v>
      </c>
      <c r="AN57" s="32">
        <f t="shared" si="11"/>
        <v>3405.5</v>
      </c>
      <c r="AO57" s="32">
        <f t="shared" si="12"/>
        <v>42</v>
      </c>
      <c r="AP57" s="32">
        <f t="shared" si="13"/>
        <v>81.083333333333329</v>
      </c>
      <c r="AQ57" s="32">
        <v>0</v>
      </c>
      <c r="AR57" s="32">
        <f t="shared" si="14"/>
        <v>81.083333333333329</v>
      </c>
    </row>
    <row r="58" spans="1:44" x14ac:dyDescent="0.15">
      <c r="A58" s="23">
        <v>57</v>
      </c>
      <c r="B58" s="10" t="s">
        <v>208</v>
      </c>
      <c r="C58" s="11" t="s">
        <v>209</v>
      </c>
      <c r="D58" s="10" t="s">
        <v>275</v>
      </c>
      <c r="E58" s="10"/>
      <c r="F58" s="10"/>
      <c r="G58" s="10"/>
      <c r="H58" s="10" t="s">
        <v>17</v>
      </c>
      <c r="I58" s="10" t="s">
        <v>275</v>
      </c>
      <c r="J58" s="13">
        <v>90</v>
      </c>
      <c r="K58" s="13">
        <v>65</v>
      </c>
      <c r="L58" s="10" t="s">
        <v>274</v>
      </c>
      <c r="M58" s="13">
        <v>82</v>
      </c>
      <c r="N58" s="13">
        <v>80</v>
      </c>
      <c r="O58" s="12" t="s">
        <v>379</v>
      </c>
      <c r="P58" s="13">
        <v>86</v>
      </c>
      <c r="Q58" s="14">
        <v>81</v>
      </c>
      <c r="R58" s="13">
        <v>72</v>
      </c>
      <c r="S58" s="32">
        <f t="shared" si="15"/>
        <v>1841.5</v>
      </c>
      <c r="T58" s="33">
        <v>24</v>
      </c>
      <c r="U58" s="32">
        <f t="shared" si="9"/>
        <v>76.729166666666671</v>
      </c>
      <c r="W58" s="5" t="s">
        <v>208</v>
      </c>
      <c r="X58" s="5" t="s">
        <v>209</v>
      </c>
      <c r="Y58" s="6">
        <v>74</v>
      </c>
      <c r="Z58" s="6">
        <v>91</v>
      </c>
      <c r="AA58" s="5" t="s">
        <v>274</v>
      </c>
      <c r="AB58" s="5" t="s">
        <v>17</v>
      </c>
      <c r="AC58" s="5" t="s">
        <v>17</v>
      </c>
      <c r="AD58" s="5" t="s">
        <v>274</v>
      </c>
      <c r="AE58" s="21">
        <v>78</v>
      </c>
      <c r="AF58" s="21">
        <v>87</v>
      </c>
      <c r="AG58" s="21">
        <v>86</v>
      </c>
      <c r="AH58" s="21">
        <v>81</v>
      </c>
      <c r="AI58" s="21">
        <v>96</v>
      </c>
      <c r="AJ58" s="21">
        <v>95</v>
      </c>
      <c r="AK58" s="32">
        <f t="shared" si="8"/>
        <v>1561</v>
      </c>
      <c r="AL58" s="32">
        <v>18</v>
      </c>
      <c r="AM58" s="32">
        <f t="shared" si="10"/>
        <v>86.722222222222229</v>
      </c>
      <c r="AN58" s="32">
        <f t="shared" si="11"/>
        <v>3402.5</v>
      </c>
      <c r="AO58" s="32">
        <f t="shared" si="12"/>
        <v>42</v>
      </c>
      <c r="AP58" s="32">
        <f t="shared" si="13"/>
        <v>81.011904761904759</v>
      </c>
      <c r="AQ58" s="32">
        <v>0</v>
      </c>
      <c r="AR58" s="32">
        <f t="shared" si="14"/>
        <v>81.011904761904759</v>
      </c>
    </row>
    <row r="59" spans="1:44" x14ac:dyDescent="0.15">
      <c r="A59">
        <v>58</v>
      </c>
      <c r="B59" s="10" t="s">
        <v>202</v>
      </c>
      <c r="C59" s="10" t="s">
        <v>203</v>
      </c>
      <c r="D59" s="10" t="s">
        <v>273</v>
      </c>
      <c r="E59" s="10"/>
      <c r="F59" s="10"/>
      <c r="G59" s="10"/>
      <c r="H59" s="10" t="s">
        <v>17</v>
      </c>
      <c r="I59" s="10" t="s">
        <v>274</v>
      </c>
      <c r="J59" s="13">
        <v>74</v>
      </c>
      <c r="K59" s="13">
        <v>90</v>
      </c>
      <c r="L59" s="10" t="s">
        <v>274</v>
      </c>
      <c r="M59" s="13">
        <v>80</v>
      </c>
      <c r="N59" s="13">
        <v>66</v>
      </c>
      <c r="O59" s="13">
        <v>83</v>
      </c>
      <c r="P59" s="13">
        <v>67</v>
      </c>
      <c r="Q59" s="14">
        <v>80</v>
      </c>
      <c r="R59" s="13">
        <v>60</v>
      </c>
      <c r="S59" s="32">
        <f t="shared" si="15"/>
        <v>1835</v>
      </c>
      <c r="T59" s="33">
        <v>24</v>
      </c>
      <c r="U59" s="32">
        <f t="shared" si="9"/>
        <v>76.458333333333329</v>
      </c>
      <c r="W59" s="5" t="s">
        <v>202</v>
      </c>
      <c r="X59" s="5" t="s">
        <v>203</v>
      </c>
      <c r="Y59" s="6">
        <v>80</v>
      </c>
      <c r="Z59" s="6">
        <v>88</v>
      </c>
      <c r="AA59" s="5" t="s">
        <v>274</v>
      </c>
      <c r="AB59" s="5" t="s">
        <v>17</v>
      </c>
      <c r="AC59" s="5" t="s">
        <v>17</v>
      </c>
      <c r="AD59" s="5" t="s">
        <v>274</v>
      </c>
      <c r="AE59" s="21">
        <v>80</v>
      </c>
      <c r="AF59" s="21">
        <v>86</v>
      </c>
      <c r="AG59" s="21">
        <v>86</v>
      </c>
      <c r="AH59" s="21">
        <v>88</v>
      </c>
      <c r="AI59" s="21">
        <v>89</v>
      </c>
      <c r="AJ59" s="21">
        <v>95</v>
      </c>
      <c r="AK59" s="32">
        <f t="shared" si="8"/>
        <v>1564.5</v>
      </c>
      <c r="AL59" s="32">
        <v>18</v>
      </c>
      <c r="AM59" s="32">
        <f t="shared" si="10"/>
        <v>86.916666666666671</v>
      </c>
      <c r="AN59" s="32">
        <f t="shared" si="11"/>
        <v>3399.5</v>
      </c>
      <c r="AO59" s="32">
        <f t="shared" si="12"/>
        <v>42</v>
      </c>
      <c r="AP59" s="32">
        <f t="shared" si="13"/>
        <v>80.94047619047619</v>
      </c>
      <c r="AQ59" s="32">
        <v>0</v>
      </c>
      <c r="AR59" s="32">
        <f t="shared" si="14"/>
        <v>80.94047619047619</v>
      </c>
    </row>
    <row r="60" spans="1:44" x14ac:dyDescent="0.15">
      <c r="A60" s="23">
        <v>59</v>
      </c>
      <c r="B60" s="10" t="s">
        <v>88</v>
      </c>
      <c r="C60" s="11" t="s">
        <v>89</v>
      </c>
      <c r="D60" s="10" t="s">
        <v>274</v>
      </c>
      <c r="E60" s="10"/>
      <c r="F60" s="10"/>
      <c r="G60" s="10"/>
      <c r="H60" s="10" t="s">
        <v>17</v>
      </c>
      <c r="I60" s="10" t="s">
        <v>274</v>
      </c>
      <c r="J60" s="13">
        <v>74</v>
      </c>
      <c r="K60" s="13">
        <v>73</v>
      </c>
      <c r="L60" s="10" t="s">
        <v>274</v>
      </c>
      <c r="M60" s="13">
        <v>76</v>
      </c>
      <c r="N60" s="13">
        <v>80</v>
      </c>
      <c r="O60" s="12" t="s">
        <v>349</v>
      </c>
      <c r="P60" s="13">
        <v>90</v>
      </c>
      <c r="Q60" s="14">
        <v>80</v>
      </c>
      <c r="R60" s="13">
        <v>82</v>
      </c>
      <c r="S60" s="32">
        <f t="shared" si="15"/>
        <v>1863.5</v>
      </c>
      <c r="T60" s="32">
        <v>24</v>
      </c>
      <c r="U60" s="32">
        <f t="shared" si="9"/>
        <v>77.645833333333329</v>
      </c>
      <c r="W60" s="5" t="s">
        <v>88</v>
      </c>
      <c r="X60" s="5" t="s">
        <v>89</v>
      </c>
      <c r="Y60" s="6">
        <v>89</v>
      </c>
      <c r="Z60" s="6">
        <v>86</v>
      </c>
      <c r="AA60" s="5" t="s">
        <v>274</v>
      </c>
      <c r="AB60" s="5" t="s">
        <v>17</v>
      </c>
      <c r="AC60" s="5" t="s">
        <v>17</v>
      </c>
      <c r="AD60" s="5" t="s">
        <v>274</v>
      </c>
      <c r="AE60" s="21">
        <v>84</v>
      </c>
      <c r="AF60" s="21">
        <v>87</v>
      </c>
      <c r="AG60" s="21">
        <v>80</v>
      </c>
      <c r="AH60" s="21">
        <v>80</v>
      </c>
      <c r="AI60" s="21">
        <v>88</v>
      </c>
      <c r="AJ60" s="21">
        <v>87</v>
      </c>
      <c r="AK60" s="32">
        <f t="shared" si="8"/>
        <v>1529</v>
      </c>
      <c r="AL60" s="32">
        <v>18</v>
      </c>
      <c r="AM60" s="32">
        <f t="shared" si="10"/>
        <v>84.944444444444443</v>
      </c>
      <c r="AN60" s="32">
        <f t="shared" si="11"/>
        <v>3392.5</v>
      </c>
      <c r="AO60" s="32">
        <f t="shared" si="12"/>
        <v>42</v>
      </c>
      <c r="AP60" s="32">
        <f t="shared" si="13"/>
        <v>80.773809523809518</v>
      </c>
      <c r="AQ60" s="32">
        <v>0</v>
      </c>
      <c r="AR60" s="32">
        <f t="shared" si="14"/>
        <v>80.773809523809518</v>
      </c>
    </row>
    <row r="61" spans="1:44" x14ac:dyDescent="0.15">
      <c r="A61">
        <v>60</v>
      </c>
      <c r="B61" s="5" t="s">
        <v>314</v>
      </c>
      <c r="C61" s="5" t="s">
        <v>315</v>
      </c>
      <c r="D61" s="5" t="s">
        <v>274</v>
      </c>
      <c r="E61" s="5"/>
      <c r="F61" s="5"/>
      <c r="G61" s="5"/>
      <c r="H61" s="14"/>
      <c r="I61" s="5" t="s">
        <v>274</v>
      </c>
      <c r="J61" s="18">
        <v>72</v>
      </c>
      <c r="K61" s="18">
        <v>71</v>
      </c>
      <c r="L61" s="5" t="s">
        <v>274</v>
      </c>
      <c r="M61" s="18">
        <v>76</v>
      </c>
      <c r="N61" s="18">
        <v>89</v>
      </c>
      <c r="O61" s="18">
        <v>67</v>
      </c>
      <c r="P61" s="18">
        <v>85</v>
      </c>
      <c r="Q61" s="18">
        <v>79</v>
      </c>
      <c r="R61" s="18">
        <v>78</v>
      </c>
      <c r="S61" s="32">
        <f t="shared" si="15"/>
        <v>1874.5</v>
      </c>
      <c r="T61" s="33">
        <v>24</v>
      </c>
      <c r="U61" s="32">
        <f t="shared" si="9"/>
        <v>78.104166666666671</v>
      </c>
      <c r="W61" s="5" t="s">
        <v>314</v>
      </c>
      <c r="X61" s="5" t="s">
        <v>315</v>
      </c>
      <c r="Y61" s="6">
        <v>85</v>
      </c>
      <c r="Z61" s="6">
        <v>88</v>
      </c>
      <c r="AA61" s="5" t="s">
        <v>274</v>
      </c>
      <c r="AB61" s="5" t="s">
        <v>17</v>
      </c>
      <c r="AC61" s="5" t="s">
        <v>17</v>
      </c>
      <c r="AD61" s="5" t="s">
        <v>274</v>
      </c>
      <c r="AE61" s="21">
        <v>80</v>
      </c>
      <c r="AF61" s="21">
        <v>80</v>
      </c>
      <c r="AG61" s="21">
        <v>80</v>
      </c>
      <c r="AH61" s="21">
        <v>79</v>
      </c>
      <c r="AI61" s="21">
        <v>87</v>
      </c>
      <c r="AJ61" s="21">
        <v>89</v>
      </c>
      <c r="AK61" s="32">
        <f t="shared" si="8"/>
        <v>1511.5</v>
      </c>
      <c r="AL61" s="32">
        <v>18</v>
      </c>
      <c r="AM61" s="32">
        <f t="shared" si="10"/>
        <v>83.972222222222229</v>
      </c>
      <c r="AN61" s="32">
        <f t="shared" si="11"/>
        <v>3386</v>
      </c>
      <c r="AO61" s="32">
        <f t="shared" si="12"/>
        <v>42</v>
      </c>
      <c r="AP61" s="32">
        <f t="shared" si="13"/>
        <v>80.61904761904762</v>
      </c>
      <c r="AQ61" s="32">
        <v>0</v>
      </c>
      <c r="AR61" s="32">
        <f t="shared" si="14"/>
        <v>80.61904761904762</v>
      </c>
    </row>
    <row r="62" spans="1:44" x14ac:dyDescent="0.15">
      <c r="A62">
        <v>61</v>
      </c>
      <c r="B62" s="10" t="s">
        <v>20</v>
      </c>
      <c r="C62" s="10" t="s">
        <v>21</v>
      </c>
      <c r="D62" s="10" t="s">
        <v>274</v>
      </c>
      <c r="E62" s="10"/>
      <c r="F62" s="10"/>
      <c r="G62" s="10"/>
      <c r="H62" s="10" t="s">
        <v>17</v>
      </c>
      <c r="I62" s="10" t="s">
        <v>273</v>
      </c>
      <c r="J62" s="13">
        <v>66</v>
      </c>
      <c r="K62" s="13">
        <v>86</v>
      </c>
      <c r="L62" s="10" t="s">
        <v>273</v>
      </c>
      <c r="M62" s="13">
        <v>75</v>
      </c>
      <c r="N62" s="13">
        <v>88</v>
      </c>
      <c r="O62" s="13">
        <v>78</v>
      </c>
      <c r="P62" s="13">
        <v>67</v>
      </c>
      <c r="Q62" s="14">
        <v>78</v>
      </c>
      <c r="R62" s="13">
        <v>80</v>
      </c>
      <c r="S62" s="32">
        <f t="shared" si="15"/>
        <v>1884</v>
      </c>
      <c r="T62" s="32">
        <v>24</v>
      </c>
      <c r="U62" s="32">
        <f t="shared" si="9"/>
        <v>78.5</v>
      </c>
      <c r="W62" s="5" t="s">
        <v>20</v>
      </c>
      <c r="X62" s="5" t="s">
        <v>21</v>
      </c>
      <c r="Y62" s="6">
        <v>65</v>
      </c>
      <c r="Z62" s="6">
        <v>86</v>
      </c>
      <c r="AA62" s="5" t="s">
        <v>274</v>
      </c>
      <c r="AB62" s="5" t="s">
        <v>17</v>
      </c>
      <c r="AC62" s="5" t="s">
        <v>17</v>
      </c>
      <c r="AD62" s="5" t="s">
        <v>274</v>
      </c>
      <c r="AE62" s="21">
        <v>88</v>
      </c>
      <c r="AF62" s="21">
        <v>75</v>
      </c>
      <c r="AG62" s="21">
        <v>85</v>
      </c>
      <c r="AH62" s="21">
        <v>69</v>
      </c>
      <c r="AI62" s="21">
        <v>93</v>
      </c>
      <c r="AJ62" s="21">
        <v>96</v>
      </c>
      <c r="AK62" s="32">
        <f t="shared" si="8"/>
        <v>1492</v>
      </c>
      <c r="AL62" s="32">
        <v>18</v>
      </c>
      <c r="AM62" s="32">
        <f t="shared" si="10"/>
        <v>82.888888888888886</v>
      </c>
      <c r="AN62" s="32">
        <f t="shared" si="11"/>
        <v>3376</v>
      </c>
      <c r="AO62" s="32">
        <f t="shared" si="12"/>
        <v>42</v>
      </c>
      <c r="AP62" s="32">
        <f t="shared" si="13"/>
        <v>80.38095238095238</v>
      </c>
      <c r="AQ62" s="32">
        <v>0</v>
      </c>
      <c r="AR62" s="32">
        <f t="shared" si="14"/>
        <v>80.38095238095238</v>
      </c>
    </row>
    <row r="63" spans="1:44" x14ac:dyDescent="0.15">
      <c r="A63">
        <v>62</v>
      </c>
      <c r="B63" s="10" t="s">
        <v>74</v>
      </c>
      <c r="C63" s="10" t="s">
        <v>75</v>
      </c>
      <c r="D63" s="10" t="s">
        <v>274</v>
      </c>
      <c r="E63" s="10"/>
      <c r="F63" s="10"/>
      <c r="G63" s="10"/>
      <c r="H63" s="10" t="s">
        <v>17</v>
      </c>
      <c r="I63" s="15">
        <v>80</v>
      </c>
      <c r="J63" s="13">
        <v>63</v>
      </c>
      <c r="K63" s="13">
        <v>69</v>
      </c>
      <c r="L63" s="10" t="s">
        <v>275</v>
      </c>
      <c r="M63" s="13">
        <v>81</v>
      </c>
      <c r="N63" s="13">
        <v>88</v>
      </c>
      <c r="O63" s="13">
        <v>76</v>
      </c>
      <c r="P63" s="13">
        <v>65</v>
      </c>
      <c r="Q63" s="14">
        <v>80</v>
      </c>
      <c r="R63" s="13">
        <v>73</v>
      </c>
      <c r="S63" s="32">
        <f t="shared" si="15"/>
        <v>1781.5</v>
      </c>
      <c r="T63" s="32">
        <v>24</v>
      </c>
      <c r="U63" s="32">
        <f t="shared" si="9"/>
        <v>74.229166666666671</v>
      </c>
      <c r="W63" s="5" t="s">
        <v>74</v>
      </c>
      <c r="X63" s="5" t="s">
        <v>75</v>
      </c>
      <c r="Y63" s="6">
        <v>88</v>
      </c>
      <c r="Z63" s="6">
        <v>91</v>
      </c>
      <c r="AA63" s="5" t="s">
        <v>273</v>
      </c>
      <c r="AB63" s="5" t="s">
        <v>17</v>
      </c>
      <c r="AC63" s="5" t="s">
        <v>17</v>
      </c>
      <c r="AD63" s="5" t="s">
        <v>273</v>
      </c>
      <c r="AE63" s="21">
        <v>88</v>
      </c>
      <c r="AF63" s="21">
        <v>82</v>
      </c>
      <c r="AG63" s="21">
        <v>81</v>
      </c>
      <c r="AH63" s="21">
        <v>78</v>
      </c>
      <c r="AI63" s="21">
        <v>94</v>
      </c>
      <c r="AJ63" s="21">
        <v>96</v>
      </c>
      <c r="AK63" s="32">
        <f t="shared" si="8"/>
        <v>1594</v>
      </c>
      <c r="AL63" s="32">
        <v>18</v>
      </c>
      <c r="AM63" s="32">
        <f t="shared" si="10"/>
        <v>88.555555555555557</v>
      </c>
      <c r="AN63" s="32">
        <f t="shared" si="11"/>
        <v>3375.5</v>
      </c>
      <c r="AO63" s="32">
        <f t="shared" si="12"/>
        <v>42</v>
      </c>
      <c r="AP63" s="32">
        <f t="shared" si="13"/>
        <v>80.36904761904762</v>
      </c>
      <c r="AQ63" s="32">
        <v>0</v>
      </c>
      <c r="AR63" s="32">
        <f t="shared" si="14"/>
        <v>80.36904761904762</v>
      </c>
    </row>
    <row r="64" spans="1:44" x14ac:dyDescent="0.15">
      <c r="A64">
        <v>63</v>
      </c>
      <c r="B64" s="10" t="s">
        <v>24</v>
      </c>
      <c r="C64" s="10" t="s">
        <v>25</v>
      </c>
      <c r="D64" s="10" t="s">
        <v>274</v>
      </c>
      <c r="E64" s="10"/>
      <c r="F64" s="10"/>
      <c r="G64" s="10"/>
      <c r="H64" s="10" t="s">
        <v>17</v>
      </c>
      <c r="I64" s="10" t="s">
        <v>274</v>
      </c>
      <c r="J64" s="13">
        <v>66</v>
      </c>
      <c r="K64" s="13">
        <v>82</v>
      </c>
      <c r="L64" s="10" t="s">
        <v>274</v>
      </c>
      <c r="M64" s="13">
        <v>76</v>
      </c>
      <c r="N64" s="13">
        <v>84</v>
      </c>
      <c r="O64" s="13">
        <v>66</v>
      </c>
      <c r="P64" s="13">
        <v>77</v>
      </c>
      <c r="Q64" s="14">
        <v>77</v>
      </c>
      <c r="R64" s="13">
        <v>83</v>
      </c>
      <c r="S64" s="32">
        <f t="shared" si="15"/>
        <v>1852</v>
      </c>
      <c r="T64" s="32">
        <v>24</v>
      </c>
      <c r="U64" s="32">
        <f t="shared" si="9"/>
        <v>77.166666666666671</v>
      </c>
      <c r="W64" s="5" t="s">
        <v>24</v>
      </c>
      <c r="X64" s="5" t="s">
        <v>25</v>
      </c>
      <c r="Y64" s="6">
        <v>86</v>
      </c>
      <c r="Z64" s="6">
        <v>93</v>
      </c>
      <c r="AA64" s="5" t="s">
        <v>275</v>
      </c>
      <c r="AB64" s="5" t="s">
        <v>17</v>
      </c>
      <c r="AC64" s="5" t="s">
        <v>17</v>
      </c>
      <c r="AD64" s="5" t="s">
        <v>274</v>
      </c>
      <c r="AE64" s="21">
        <v>88</v>
      </c>
      <c r="AF64" s="21">
        <v>88</v>
      </c>
      <c r="AG64" s="21">
        <v>74</v>
      </c>
      <c r="AH64" s="21">
        <v>72</v>
      </c>
      <c r="AI64" s="21">
        <v>93</v>
      </c>
      <c r="AJ64" s="21">
        <v>96</v>
      </c>
      <c r="AK64" s="32">
        <f t="shared" si="8"/>
        <v>1522.5</v>
      </c>
      <c r="AL64" s="32">
        <v>18</v>
      </c>
      <c r="AM64" s="32">
        <f t="shared" si="10"/>
        <v>84.583333333333329</v>
      </c>
      <c r="AN64" s="32">
        <f t="shared" si="11"/>
        <v>3374.5</v>
      </c>
      <c r="AO64" s="32">
        <f t="shared" si="12"/>
        <v>42</v>
      </c>
      <c r="AP64" s="32">
        <f t="shared" si="13"/>
        <v>80.345238095238102</v>
      </c>
      <c r="AQ64" s="32">
        <v>0</v>
      </c>
      <c r="AR64" s="32">
        <f t="shared" si="14"/>
        <v>80.345238095238102</v>
      </c>
    </row>
    <row r="65" spans="1:44" x14ac:dyDescent="0.15">
      <c r="A65">
        <v>64</v>
      </c>
      <c r="B65" s="10" t="s">
        <v>172</v>
      </c>
      <c r="C65" s="10" t="s">
        <v>173</v>
      </c>
      <c r="D65" s="10" t="s">
        <v>274</v>
      </c>
      <c r="E65" s="10"/>
      <c r="F65" s="10"/>
      <c r="G65" s="10"/>
      <c r="H65" s="10" t="s">
        <v>17</v>
      </c>
      <c r="I65" s="10" t="s">
        <v>275</v>
      </c>
      <c r="J65" s="13">
        <v>72</v>
      </c>
      <c r="K65" s="13">
        <v>98</v>
      </c>
      <c r="L65" s="10" t="s">
        <v>275</v>
      </c>
      <c r="M65" s="13">
        <v>78</v>
      </c>
      <c r="N65" s="13">
        <v>84</v>
      </c>
      <c r="O65" s="13">
        <v>67</v>
      </c>
      <c r="P65" s="13">
        <v>66</v>
      </c>
      <c r="Q65" s="14">
        <v>90</v>
      </c>
      <c r="R65" s="13">
        <v>71</v>
      </c>
      <c r="S65" s="32">
        <f t="shared" si="15"/>
        <v>1845.5</v>
      </c>
      <c r="T65" s="33">
        <v>24</v>
      </c>
      <c r="U65" s="32">
        <f t="shared" si="9"/>
        <v>76.895833333333329</v>
      </c>
      <c r="W65" s="5" t="s">
        <v>172</v>
      </c>
      <c r="X65" s="5" t="s">
        <v>173</v>
      </c>
      <c r="Y65" s="6">
        <v>89</v>
      </c>
      <c r="Z65" s="6">
        <v>76</v>
      </c>
      <c r="AA65" s="5" t="s">
        <v>274</v>
      </c>
      <c r="AB65" s="5" t="s">
        <v>17</v>
      </c>
      <c r="AC65" s="5" t="s">
        <v>17</v>
      </c>
      <c r="AD65" s="5" t="s">
        <v>273</v>
      </c>
      <c r="AE65" s="21">
        <v>88</v>
      </c>
      <c r="AF65" s="21">
        <v>71</v>
      </c>
      <c r="AG65" s="21">
        <v>65</v>
      </c>
      <c r="AH65" s="21">
        <v>88</v>
      </c>
      <c r="AI65" s="21">
        <v>96</v>
      </c>
      <c r="AJ65" s="21">
        <v>96</v>
      </c>
      <c r="AK65" s="32">
        <f t="shared" si="8"/>
        <v>1527</v>
      </c>
      <c r="AL65" s="32">
        <v>18</v>
      </c>
      <c r="AM65" s="32">
        <f t="shared" si="10"/>
        <v>84.833333333333329</v>
      </c>
      <c r="AN65" s="32">
        <f t="shared" si="11"/>
        <v>3372.5</v>
      </c>
      <c r="AO65" s="32">
        <f t="shared" si="12"/>
        <v>42</v>
      </c>
      <c r="AP65" s="32">
        <f t="shared" si="13"/>
        <v>80.297619047619051</v>
      </c>
      <c r="AQ65" s="32">
        <v>0</v>
      </c>
      <c r="AR65" s="32">
        <f t="shared" si="14"/>
        <v>80.297619047619051</v>
      </c>
    </row>
    <row r="66" spans="1:44" x14ac:dyDescent="0.15">
      <c r="A66">
        <v>65</v>
      </c>
      <c r="B66" s="5" t="s">
        <v>330</v>
      </c>
      <c r="C66" s="5" t="s">
        <v>331</v>
      </c>
      <c r="D66" s="5" t="s">
        <v>273</v>
      </c>
      <c r="E66" s="5"/>
      <c r="F66" s="5"/>
      <c r="G66" s="5"/>
      <c r="H66" s="14"/>
      <c r="I66" s="5" t="s">
        <v>273</v>
      </c>
      <c r="J66" s="18">
        <v>74</v>
      </c>
      <c r="K66" s="18">
        <v>83</v>
      </c>
      <c r="L66" s="5" t="s">
        <v>274</v>
      </c>
      <c r="M66" s="18">
        <v>76</v>
      </c>
      <c r="N66" s="18">
        <v>89</v>
      </c>
      <c r="O66" s="18">
        <v>63</v>
      </c>
      <c r="P66" s="18">
        <v>76</v>
      </c>
      <c r="Q66" s="18">
        <v>80</v>
      </c>
      <c r="R66" s="18">
        <v>70</v>
      </c>
      <c r="S66" s="32">
        <f t="shared" si="15"/>
        <v>1859</v>
      </c>
      <c r="T66" s="33">
        <v>24</v>
      </c>
      <c r="U66" s="32">
        <f t="shared" si="9"/>
        <v>77.458333333333329</v>
      </c>
      <c r="W66" s="5" t="s">
        <v>330</v>
      </c>
      <c r="X66" s="5" t="s">
        <v>331</v>
      </c>
      <c r="Y66" s="6">
        <v>89</v>
      </c>
      <c r="Z66" s="6">
        <v>88</v>
      </c>
      <c r="AA66" s="5" t="s">
        <v>273</v>
      </c>
      <c r="AB66" s="5" t="s">
        <v>17</v>
      </c>
      <c r="AC66" s="5" t="s">
        <v>17</v>
      </c>
      <c r="AD66" s="5" t="s">
        <v>274</v>
      </c>
      <c r="AE66" s="21">
        <v>88</v>
      </c>
      <c r="AF66" s="21">
        <v>80</v>
      </c>
      <c r="AG66" s="21">
        <v>74</v>
      </c>
      <c r="AH66" s="21">
        <v>71</v>
      </c>
      <c r="AI66" s="21">
        <v>80</v>
      </c>
      <c r="AJ66" s="21">
        <v>95</v>
      </c>
      <c r="AK66" s="32">
        <f t="shared" si="8"/>
        <v>1508</v>
      </c>
      <c r="AL66" s="32">
        <v>18</v>
      </c>
      <c r="AM66" s="32">
        <f t="shared" si="10"/>
        <v>83.777777777777771</v>
      </c>
      <c r="AN66" s="32">
        <f t="shared" si="11"/>
        <v>3367</v>
      </c>
      <c r="AO66" s="32">
        <f t="shared" si="12"/>
        <v>42</v>
      </c>
      <c r="AP66" s="32">
        <f t="shared" si="13"/>
        <v>80.166666666666671</v>
      </c>
      <c r="AQ66" s="32">
        <v>0</v>
      </c>
      <c r="AR66" s="32">
        <f t="shared" si="14"/>
        <v>80.166666666666671</v>
      </c>
    </row>
    <row r="67" spans="1:44" x14ac:dyDescent="0.15">
      <c r="A67">
        <v>66</v>
      </c>
      <c r="B67" s="10" t="s">
        <v>54</v>
      </c>
      <c r="C67" s="10" t="s">
        <v>55</v>
      </c>
      <c r="D67" s="10" t="s">
        <v>273</v>
      </c>
      <c r="E67" s="10"/>
      <c r="F67" s="10"/>
      <c r="G67" s="10"/>
      <c r="H67" s="10" t="s">
        <v>17</v>
      </c>
      <c r="I67" s="15">
        <v>80</v>
      </c>
      <c r="J67" s="13">
        <v>65</v>
      </c>
      <c r="K67" s="13">
        <v>77</v>
      </c>
      <c r="L67" s="10" t="s">
        <v>275</v>
      </c>
      <c r="M67" s="13">
        <v>69</v>
      </c>
      <c r="N67" s="13">
        <v>81</v>
      </c>
      <c r="O67" s="13">
        <v>67</v>
      </c>
      <c r="P67" s="13">
        <v>89</v>
      </c>
      <c r="Q67" s="14">
        <v>79</v>
      </c>
      <c r="R67" s="13">
        <v>90</v>
      </c>
      <c r="S67" s="32">
        <f t="shared" si="15"/>
        <v>1883</v>
      </c>
      <c r="T67" s="32">
        <v>24</v>
      </c>
      <c r="U67" s="32">
        <f t="shared" si="9"/>
        <v>78.458333333333329</v>
      </c>
      <c r="W67" s="5" t="s">
        <v>54</v>
      </c>
      <c r="X67" s="5" t="s">
        <v>55</v>
      </c>
      <c r="Y67" s="6">
        <v>86</v>
      </c>
      <c r="Z67" s="6">
        <v>78</v>
      </c>
      <c r="AA67" s="5" t="s">
        <v>274</v>
      </c>
      <c r="AB67" s="5" t="s">
        <v>17</v>
      </c>
      <c r="AC67" s="5" t="s">
        <v>17</v>
      </c>
      <c r="AD67" s="5" t="s">
        <v>274</v>
      </c>
      <c r="AE67" s="21">
        <v>79</v>
      </c>
      <c r="AF67" s="21">
        <v>89</v>
      </c>
      <c r="AG67" s="21">
        <v>63</v>
      </c>
      <c r="AH67" s="21">
        <v>75</v>
      </c>
      <c r="AI67" s="21">
        <v>94</v>
      </c>
      <c r="AJ67" s="21">
        <v>90</v>
      </c>
      <c r="AK67" s="32">
        <f t="shared" ref="AK67:AK84" si="16">Y67*1.5+Z67*2+AA67*2+AD67*1+AE67*1+AF67*1.5+AG67*2+AH67*2.5+AI67*2.5+AJ67*2</f>
        <v>1481</v>
      </c>
      <c r="AL67" s="32">
        <v>18</v>
      </c>
      <c r="AM67" s="32">
        <f t="shared" si="10"/>
        <v>82.277777777777771</v>
      </c>
      <c r="AN67" s="32">
        <f t="shared" si="11"/>
        <v>3364</v>
      </c>
      <c r="AO67" s="32">
        <f t="shared" si="12"/>
        <v>42</v>
      </c>
      <c r="AP67" s="32">
        <f t="shared" si="13"/>
        <v>80.095238095238102</v>
      </c>
      <c r="AQ67" s="32">
        <v>0</v>
      </c>
      <c r="AR67" s="32">
        <f t="shared" si="14"/>
        <v>80.095238095238102</v>
      </c>
    </row>
    <row r="68" spans="1:44" x14ac:dyDescent="0.15">
      <c r="A68">
        <v>67</v>
      </c>
      <c r="B68" s="10" t="s">
        <v>190</v>
      </c>
      <c r="C68" s="10" t="s">
        <v>191</v>
      </c>
      <c r="D68" s="10" t="s">
        <v>274</v>
      </c>
      <c r="E68" s="10"/>
      <c r="F68" s="10"/>
      <c r="G68" s="10"/>
      <c r="H68" s="10" t="s">
        <v>17</v>
      </c>
      <c r="I68" s="10" t="s">
        <v>274</v>
      </c>
      <c r="J68" s="13">
        <v>71</v>
      </c>
      <c r="K68" s="13">
        <v>65</v>
      </c>
      <c r="L68" s="10" t="s">
        <v>275</v>
      </c>
      <c r="M68" s="13">
        <v>75</v>
      </c>
      <c r="N68" s="13">
        <v>82</v>
      </c>
      <c r="O68" s="13">
        <v>63</v>
      </c>
      <c r="P68" s="13">
        <v>81</v>
      </c>
      <c r="Q68" s="14">
        <v>78</v>
      </c>
      <c r="R68" s="13">
        <v>77</v>
      </c>
      <c r="S68" s="32">
        <f t="shared" si="15"/>
        <v>1800.5</v>
      </c>
      <c r="T68" s="33">
        <v>24</v>
      </c>
      <c r="U68" s="32">
        <f t="shared" ref="U68:U99" si="17">S68/T68</f>
        <v>75.020833333333329</v>
      </c>
      <c r="W68" s="5" t="s">
        <v>190</v>
      </c>
      <c r="X68" s="5" t="s">
        <v>191</v>
      </c>
      <c r="Y68" s="6">
        <v>89</v>
      </c>
      <c r="Z68" s="6">
        <v>91</v>
      </c>
      <c r="AA68" s="5" t="s">
        <v>275</v>
      </c>
      <c r="AB68" s="5" t="s">
        <v>17</v>
      </c>
      <c r="AC68" s="5" t="s">
        <v>17</v>
      </c>
      <c r="AD68" s="5" t="s">
        <v>274</v>
      </c>
      <c r="AE68" s="21">
        <v>88</v>
      </c>
      <c r="AF68" s="21">
        <v>85</v>
      </c>
      <c r="AG68" s="21">
        <v>82</v>
      </c>
      <c r="AH68" s="21">
        <v>80</v>
      </c>
      <c r="AI68" s="21">
        <v>96</v>
      </c>
      <c r="AJ68" s="21">
        <v>96</v>
      </c>
      <c r="AK68" s="32">
        <f t="shared" si="16"/>
        <v>1562</v>
      </c>
      <c r="AL68" s="32">
        <v>18</v>
      </c>
      <c r="AM68" s="32">
        <f t="shared" ref="AM68:AM99" si="18">AK68/AL68</f>
        <v>86.777777777777771</v>
      </c>
      <c r="AN68" s="32">
        <f t="shared" ref="AN68:AN99" si="19">AK68+S68</f>
        <v>3362.5</v>
      </c>
      <c r="AO68" s="32">
        <f t="shared" ref="AO68:AO99" si="20">AL68+T68</f>
        <v>42</v>
      </c>
      <c r="AP68" s="32">
        <f t="shared" ref="AP68:AP99" si="21">AN68/AO68</f>
        <v>80.05952380952381</v>
      </c>
      <c r="AQ68" s="32">
        <v>0</v>
      </c>
      <c r="AR68" s="32">
        <f t="shared" ref="AR68:AR99" si="22">AP68+AQ68</f>
        <v>80.05952380952381</v>
      </c>
    </row>
    <row r="69" spans="1:44" x14ac:dyDescent="0.15">
      <c r="A69" s="23">
        <v>68</v>
      </c>
      <c r="B69" s="10" t="s">
        <v>218</v>
      </c>
      <c r="C69" s="11" t="s">
        <v>219</v>
      </c>
      <c r="D69" s="10" t="s">
        <v>273</v>
      </c>
      <c r="E69" s="10"/>
      <c r="F69" s="10"/>
      <c r="G69" s="10"/>
      <c r="H69" s="10" t="s">
        <v>17</v>
      </c>
      <c r="I69" s="10" t="s">
        <v>274</v>
      </c>
      <c r="J69" s="13">
        <v>82</v>
      </c>
      <c r="K69" s="13">
        <v>67</v>
      </c>
      <c r="L69" s="10" t="s">
        <v>273</v>
      </c>
      <c r="M69" s="13">
        <v>60</v>
      </c>
      <c r="N69" s="13">
        <v>85</v>
      </c>
      <c r="O69" s="13">
        <v>68</v>
      </c>
      <c r="P69" s="13">
        <v>86</v>
      </c>
      <c r="Q69" s="14">
        <v>80</v>
      </c>
      <c r="R69" s="12" t="s">
        <v>381</v>
      </c>
      <c r="S69" s="32">
        <f t="shared" si="15"/>
        <v>1801</v>
      </c>
      <c r="T69" s="33">
        <v>24</v>
      </c>
      <c r="U69" s="32">
        <f t="shared" si="17"/>
        <v>75.041666666666671</v>
      </c>
      <c r="W69" s="5" t="s">
        <v>218</v>
      </c>
      <c r="X69" s="5" t="s">
        <v>219</v>
      </c>
      <c r="Y69" s="6">
        <v>88</v>
      </c>
      <c r="Z69" s="6">
        <v>87</v>
      </c>
      <c r="AA69" s="5" t="s">
        <v>273</v>
      </c>
      <c r="AB69" s="5" t="s">
        <v>17</v>
      </c>
      <c r="AC69" s="5" t="s">
        <v>17</v>
      </c>
      <c r="AD69" s="5" t="s">
        <v>274</v>
      </c>
      <c r="AE69" s="21">
        <v>91</v>
      </c>
      <c r="AF69" s="21">
        <v>84</v>
      </c>
      <c r="AG69" s="21">
        <v>68</v>
      </c>
      <c r="AH69" s="21">
        <v>86</v>
      </c>
      <c r="AI69" s="21">
        <v>88</v>
      </c>
      <c r="AJ69" s="21">
        <v>96</v>
      </c>
      <c r="AK69" s="32">
        <f t="shared" si="16"/>
        <v>1561</v>
      </c>
      <c r="AL69" s="32">
        <v>18</v>
      </c>
      <c r="AM69" s="32">
        <f t="shared" si="18"/>
        <v>86.722222222222229</v>
      </c>
      <c r="AN69" s="32">
        <f t="shared" si="19"/>
        <v>3362</v>
      </c>
      <c r="AO69" s="32">
        <f t="shared" si="20"/>
        <v>42</v>
      </c>
      <c r="AP69" s="32">
        <f t="shared" si="21"/>
        <v>80.047619047619051</v>
      </c>
      <c r="AQ69" s="32">
        <v>0</v>
      </c>
      <c r="AR69" s="32">
        <f t="shared" si="22"/>
        <v>80.047619047619051</v>
      </c>
    </row>
    <row r="70" spans="1:44" x14ac:dyDescent="0.15">
      <c r="A70">
        <v>69</v>
      </c>
      <c r="B70" s="10" t="s">
        <v>188</v>
      </c>
      <c r="C70" s="10" t="s">
        <v>189</v>
      </c>
      <c r="D70" s="10" t="s">
        <v>274</v>
      </c>
      <c r="E70" s="10"/>
      <c r="F70" s="10"/>
      <c r="G70" s="10"/>
      <c r="H70" s="10" t="s">
        <v>17</v>
      </c>
      <c r="I70" s="10" t="s">
        <v>274</v>
      </c>
      <c r="J70" s="13">
        <v>71</v>
      </c>
      <c r="K70" s="13">
        <v>65</v>
      </c>
      <c r="L70" s="10" t="s">
        <v>274</v>
      </c>
      <c r="M70" s="13">
        <v>77</v>
      </c>
      <c r="N70" s="13">
        <v>87</v>
      </c>
      <c r="O70" s="13">
        <v>62</v>
      </c>
      <c r="P70" s="13">
        <v>68</v>
      </c>
      <c r="Q70" s="14">
        <v>76</v>
      </c>
      <c r="R70" s="13">
        <v>89</v>
      </c>
      <c r="S70" s="32">
        <f t="shared" si="15"/>
        <v>1808.5</v>
      </c>
      <c r="T70" s="33">
        <v>24</v>
      </c>
      <c r="U70" s="32">
        <f t="shared" si="17"/>
        <v>75.354166666666671</v>
      </c>
      <c r="W70" s="5" t="s">
        <v>188</v>
      </c>
      <c r="X70" s="5" t="s">
        <v>189</v>
      </c>
      <c r="Y70" s="6">
        <v>91</v>
      </c>
      <c r="Z70" s="6">
        <v>93</v>
      </c>
      <c r="AA70" s="5" t="s">
        <v>275</v>
      </c>
      <c r="AB70" s="5" t="s">
        <v>17</v>
      </c>
      <c r="AC70" s="5" t="s">
        <v>17</v>
      </c>
      <c r="AD70" s="5" t="s">
        <v>274</v>
      </c>
      <c r="AE70" s="21">
        <v>90</v>
      </c>
      <c r="AF70" s="21">
        <v>89</v>
      </c>
      <c r="AG70" s="21">
        <v>86</v>
      </c>
      <c r="AH70" s="21">
        <v>76</v>
      </c>
      <c r="AI70" s="21">
        <v>88</v>
      </c>
      <c r="AJ70" s="21">
        <v>95</v>
      </c>
      <c r="AK70" s="32">
        <f t="shared" si="16"/>
        <v>1553</v>
      </c>
      <c r="AL70" s="32">
        <v>18</v>
      </c>
      <c r="AM70" s="32">
        <f t="shared" si="18"/>
        <v>86.277777777777771</v>
      </c>
      <c r="AN70" s="32">
        <f t="shared" si="19"/>
        <v>3361.5</v>
      </c>
      <c r="AO70" s="32">
        <f t="shared" si="20"/>
        <v>42</v>
      </c>
      <c r="AP70" s="32">
        <f t="shared" si="21"/>
        <v>80.035714285714292</v>
      </c>
      <c r="AQ70" s="32">
        <v>0</v>
      </c>
      <c r="AR70" s="32">
        <f t="shared" si="22"/>
        <v>80.035714285714292</v>
      </c>
    </row>
    <row r="71" spans="1:44" x14ac:dyDescent="0.15">
      <c r="A71" s="23">
        <v>70</v>
      </c>
      <c r="B71" s="10" t="s">
        <v>166</v>
      </c>
      <c r="C71" s="11" t="s">
        <v>167</v>
      </c>
      <c r="D71" s="10" t="s">
        <v>274</v>
      </c>
      <c r="E71" s="10"/>
      <c r="F71" s="10"/>
      <c r="G71" s="10"/>
      <c r="H71" s="10" t="s">
        <v>17</v>
      </c>
      <c r="I71" s="10" t="s">
        <v>274</v>
      </c>
      <c r="J71" s="12" t="s">
        <v>349</v>
      </c>
      <c r="K71" s="13">
        <v>87</v>
      </c>
      <c r="L71" s="10" t="s">
        <v>274</v>
      </c>
      <c r="M71" s="13">
        <v>70</v>
      </c>
      <c r="N71" s="13">
        <v>87</v>
      </c>
      <c r="O71" s="13">
        <v>62</v>
      </c>
      <c r="P71" s="13">
        <v>80</v>
      </c>
      <c r="Q71" s="14">
        <v>79</v>
      </c>
      <c r="R71" s="13">
        <v>76</v>
      </c>
      <c r="S71" s="32">
        <f t="shared" si="15"/>
        <v>1808</v>
      </c>
      <c r="T71" s="32">
        <v>24</v>
      </c>
      <c r="U71" s="32">
        <f t="shared" si="17"/>
        <v>75.333333333333329</v>
      </c>
      <c r="W71" s="5" t="s">
        <v>166</v>
      </c>
      <c r="X71" s="5" t="s">
        <v>167</v>
      </c>
      <c r="Y71" s="6">
        <v>76</v>
      </c>
      <c r="Z71" s="6">
        <v>91</v>
      </c>
      <c r="AA71" s="5" t="s">
        <v>274</v>
      </c>
      <c r="AB71" s="5" t="s">
        <v>17</v>
      </c>
      <c r="AC71" s="5" t="s">
        <v>17</v>
      </c>
      <c r="AD71" s="5" t="s">
        <v>273</v>
      </c>
      <c r="AE71" s="21">
        <v>78</v>
      </c>
      <c r="AF71" s="21">
        <v>89</v>
      </c>
      <c r="AG71" s="21">
        <v>78</v>
      </c>
      <c r="AH71" s="21">
        <v>80</v>
      </c>
      <c r="AI71" s="21">
        <v>93</v>
      </c>
      <c r="AJ71" s="21">
        <v>96</v>
      </c>
      <c r="AK71" s="32">
        <f t="shared" si="16"/>
        <v>1553</v>
      </c>
      <c r="AL71" s="32">
        <v>18</v>
      </c>
      <c r="AM71" s="32">
        <f t="shared" si="18"/>
        <v>86.277777777777771</v>
      </c>
      <c r="AN71" s="32">
        <f t="shared" si="19"/>
        <v>3361</v>
      </c>
      <c r="AO71" s="32">
        <f t="shared" si="20"/>
        <v>42</v>
      </c>
      <c r="AP71" s="32">
        <f t="shared" si="21"/>
        <v>80.023809523809518</v>
      </c>
      <c r="AQ71" s="32">
        <v>0</v>
      </c>
      <c r="AR71" s="32">
        <f t="shared" si="22"/>
        <v>80.023809523809518</v>
      </c>
    </row>
    <row r="72" spans="1:44" x14ac:dyDescent="0.15">
      <c r="A72">
        <v>71</v>
      </c>
      <c r="B72" s="10" t="s">
        <v>50</v>
      </c>
      <c r="C72" s="10" t="s">
        <v>51</v>
      </c>
      <c r="D72" s="10" t="s">
        <v>273</v>
      </c>
      <c r="E72" s="10"/>
      <c r="F72" s="10"/>
      <c r="G72" s="10"/>
      <c r="H72" s="10" t="s">
        <v>17</v>
      </c>
      <c r="I72" s="10" t="s">
        <v>275</v>
      </c>
      <c r="J72" s="13">
        <v>71</v>
      </c>
      <c r="K72" s="13">
        <v>80</v>
      </c>
      <c r="L72" s="10" t="s">
        <v>275</v>
      </c>
      <c r="M72" s="13">
        <v>84</v>
      </c>
      <c r="N72" s="13">
        <v>86</v>
      </c>
      <c r="O72" s="13">
        <v>77</v>
      </c>
      <c r="P72" s="13">
        <v>75</v>
      </c>
      <c r="Q72" s="14">
        <v>89</v>
      </c>
      <c r="R72" s="13">
        <v>63</v>
      </c>
      <c r="S72" s="32">
        <f t="shared" si="15"/>
        <v>1866.5</v>
      </c>
      <c r="T72" s="32">
        <v>24</v>
      </c>
      <c r="U72" s="32">
        <f t="shared" si="17"/>
        <v>77.770833333333329</v>
      </c>
      <c r="W72" s="5" t="s">
        <v>50</v>
      </c>
      <c r="X72" s="5" t="s">
        <v>51</v>
      </c>
      <c r="Y72" s="6">
        <v>92</v>
      </c>
      <c r="Z72" s="6">
        <v>73</v>
      </c>
      <c r="AA72" s="5" t="s">
        <v>275</v>
      </c>
      <c r="AB72" s="5" t="s">
        <v>17</v>
      </c>
      <c r="AC72" s="5" t="s">
        <v>17</v>
      </c>
      <c r="AD72" s="5" t="s">
        <v>273</v>
      </c>
      <c r="AE72" s="21">
        <v>87</v>
      </c>
      <c r="AF72" s="21">
        <v>67</v>
      </c>
      <c r="AG72" s="21">
        <v>81</v>
      </c>
      <c r="AH72" s="21">
        <v>76</v>
      </c>
      <c r="AI72" s="21">
        <v>88</v>
      </c>
      <c r="AJ72" s="21">
        <v>96</v>
      </c>
      <c r="AK72" s="32">
        <f t="shared" si="16"/>
        <v>1480.5</v>
      </c>
      <c r="AL72" s="32">
        <v>18</v>
      </c>
      <c r="AM72" s="32">
        <f t="shared" si="18"/>
        <v>82.25</v>
      </c>
      <c r="AN72" s="32">
        <f t="shared" si="19"/>
        <v>3347</v>
      </c>
      <c r="AO72" s="32">
        <f t="shared" si="20"/>
        <v>42</v>
      </c>
      <c r="AP72" s="32">
        <f t="shared" si="21"/>
        <v>79.69047619047619</v>
      </c>
      <c r="AQ72" s="32">
        <v>0</v>
      </c>
      <c r="AR72" s="32">
        <f t="shared" si="22"/>
        <v>79.69047619047619</v>
      </c>
    </row>
    <row r="73" spans="1:44" x14ac:dyDescent="0.15">
      <c r="A73">
        <v>72</v>
      </c>
      <c r="B73" s="10" t="s">
        <v>164</v>
      </c>
      <c r="C73" s="10" t="s">
        <v>165</v>
      </c>
      <c r="D73" s="10" t="s">
        <v>274</v>
      </c>
      <c r="E73" s="10"/>
      <c r="F73" s="10"/>
      <c r="G73" s="10"/>
      <c r="H73" s="10" t="s">
        <v>17</v>
      </c>
      <c r="I73" s="10" t="s">
        <v>274</v>
      </c>
      <c r="J73" s="13">
        <v>64</v>
      </c>
      <c r="K73" s="13">
        <v>64</v>
      </c>
      <c r="L73" s="10" t="s">
        <v>275</v>
      </c>
      <c r="M73" s="13">
        <v>77</v>
      </c>
      <c r="N73" s="13">
        <v>88</v>
      </c>
      <c r="O73" s="13">
        <v>67</v>
      </c>
      <c r="P73" s="13">
        <v>92</v>
      </c>
      <c r="Q73" s="14">
        <v>82</v>
      </c>
      <c r="R73" s="13">
        <v>75</v>
      </c>
      <c r="S73" s="32">
        <f t="shared" si="15"/>
        <v>1850.5</v>
      </c>
      <c r="T73" s="32">
        <v>24</v>
      </c>
      <c r="U73" s="32">
        <f t="shared" si="17"/>
        <v>77.104166666666671</v>
      </c>
      <c r="W73" s="5" t="s">
        <v>164</v>
      </c>
      <c r="X73" s="5" t="s">
        <v>165</v>
      </c>
      <c r="Y73" s="6">
        <v>77</v>
      </c>
      <c r="Z73" s="6">
        <v>89</v>
      </c>
      <c r="AA73" s="5" t="s">
        <v>275</v>
      </c>
      <c r="AB73" s="5" t="s">
        <v>17</v>
      </c>
      <c r="AC73" s="5" t="s">
        <v>17</v>
      </c>
      <c r="AD73" s="5" t="s">
        <v>274</v>
      </c>
      <c r="AE73" s="21">
        <v>88</v>
      </c>
      <c r="AF73" s="21">
        <v>81</v>
      </c>
      <c r="AG73" s="21">
        <v>67</v>
      </c>
      <c r="AH73" s="21">
        <v>79</v>
      </c>
      <c r="AI73" s="21">
        <v>94</v>
      </c>
      <c r="AJ73" s="21">
        <v>96</v>
      </c>
      <c r="AK73" s="32">
        <f t="shared" si="16"/>
        <v>1496.5</v>
      </c>
      <c r="AL73" s="32">
        <v>18</v>
      </c>
      <c r="AM73" s="32">
        <f t="shared" si="18"/>
        <v>83.138888888888886</v>
      </c>
      <c r="AN73" s="32">
        <f t="shared" si="19"/>
        <v>3347</v>
      </c>
      <c r="AO73" s="32">
        <f t="shared" si="20"/>
        <v>42</v>
      </c>
      <c r="AP73" s="32">
        <f t="shared" si="21"/>
        <v>79.69047619047619</v>
      </c>
      <c r="AQ73" s="32">
        <v>0</v>
      </c>
      <c r="AR73" s="32">
        <f t="shared" si="22"/>
        <v>79.69047619047619</v>
      </c>
    </row>
    <row r="74" spans="1:44" x14ac:dyDescent="0.15">
      <c r="A74">
        <v>73</v>
      </c>
      <c r="B74" s="5" t="s">
        <v>322</v>
      </c>
      <c r="C74" s="5" t="s">
        <v>323</v>
      </c>
      <c r="D74" s="5" t="s">
        <v>273</v>
      </c>
      <c r="E74" s="5"/>
      <c r="F74" s="5"/>
      <c r="G74" s="5"/>
      <c r="H74" s="14"/>
      <c r="I74" s="5" t="s">
        <v>274</v>
      </c>
      <c r="J74" s="18">
        <v>71</v>
      </c>
      <c r="K74" s="18">
        <v>66</v>
      </c>
      <c r="L74" s="5" t="s">
        <v>275</v>
      </c>
      <c r="M74" s="18">
        <v>73</v>
      </c>
      <c r="N74" s="18">
        <v>80</v>
      </c>
      <c r="O74" s="18">
        <v>66</v>
      </c>
      <c r="P74" s="18">
        <v>71</v>
      </c>
      <c r="Q74" s="18">
        <v>79</v>
      </c>
      <c r="R74" s="18">
        <v>80</v>
      </c>
      <c r="S74" s="32">
        <f t="shared" si="15"/>
        <v>1791.5</v>
      </c>
      <c r="T74" s="33">
        <v>24</v>
      </c>
      <c r="U74" s="32">
        <f t="shared" si="17"/>
        <v>74.645833333333329</v>
      </c>
      <c r="W74" s="5" t="s">
        <v>322</v>
      </c>
      <c r="X74" s="5" t="s">
        <v>323</v>
      </c>
      <c r="Y74" s="6">
        <v>85</v>
      </c>
      <c r="Z74" s="6">
        <v>87</v>
      </c>
      <c r="AA74" s="5" t="s">
        <v>274</v>
      </c>
      <c r="AB74" s="5" t="s">
        <v>17</v>
      </c>
      <c r="AC74" s="5" t="s">
        <v>17</v>
      </c>
      <c r="AD74" s="5" t="s">
        <v>274</v>
      </c>
      <c r="AE74" s="21">
        <v>84</v>
      </c>
      <c r="AF74" s="21">
        <v>81</v>
      </c>
      <c r="AG74" s="21">
        <v>76</v>
      </c>
      <c r="AH74" s="21">
        <v>91</v>
      </c>
      <c r="AI74" s="21">
        <v>88</v>
      </c>
      <c r="AJ74" s="21">
        <v>92</v>
      </c>
      <c r="AK74" s="32">
        <f t="shared" si="16"/>
        <v>1545.5</v>
      </c>
      <c r="AL74" s="32">
        <v>18</v>
      </c>
      <c r="AM74" s="32">
        <f t="shared" si="18"/>
        <v>85.861111111111114</v>
      </c>
      <c r="AN74" s="32">
        <f t="shared" si="19"/>
        <v>3337</v>
      </c>
      <c r="AO74" s="32">
        <f t="shared" si="20"/>
        <v>42</v>
      </c>
      <c r="AP74" s="32">
        <f t="shared" si="21"/>
        <v>79.452380952380949</v>
      </c>
      <c r="AQ74" s="32">
        <v>0</v>
      </c>
      <c r="AR74" s="32">
        <f t="shared" si="22"/>
        <v>79.452380952380949</v>
      </c>
    </row>
    <row r="75" spans="1:44" x14ac:dyDescent="0.15">
      <c r="A75">
        <v>74</v>
      </c>
      <c r="B75" s="10" t="s">
        <v>198</v>
      </c>
      <c r="C75" s="10" t="s">
        <v>199</v>
      </c>
      <c r="D75" s="10" t="s">
        <v>273</v>
      </c>
      <c r="E75" s="10"/>
      <c r="F75" s="10"/>
      <c r="G75" s="10"/>
      <c r="H75" s="10" t="s">
        <v>17</v>
      </c>
      <c r="I75" s="10" t="s">
        <v>274</v>
      </c>
      <c r="J75" s="13">
        <v>72</v>
      </c>
      <c r="K75" s="13">
        <v>69</v>
      </c>
      <c r="L75" s="10" t="s">
        <v>274</v>
      </c>
      <c r="M75" s="13">
        <v>68</v>
      </c>
      <c r="N75" s="13">
        <v>82</v>
      </c>
      <c r="O75" s="13">
        <v>74</v>
      </c>
      <c r="P75" s="13">
        <v>61</v>
      </c>
      <c r="Q75" s="14">
        <v>69</v>
      </c>
      <c r="R75" s="13">
        <v>77</v>
      </c>
      <c r="S75" s="32">
        <f t="shared" ref="S75:S76" si="23">D75*1+I75*1+J75*2.5+K75*2+L75*1.5+M75*2+N75*1.5+O75*3+P75*3.5+Q75*3+R75*3</f>
        <v>1758</v>
      </c>
      <c r="T75" s="33">
        <v>24</v>
      </c>
      <c r="U75" s="32">
        <f t="shared" si="17"/>
        <v>73.25</v>
      </c>
      <c r="W75" s="5" t="s">
        <v>198</v>
      </c>
      <c r="X75" s="5" t="s">
        <v>199</v>
      </c>
      <c r="Y75" s="6">
        <v>91</v>
      </c>
      <c r="Z75" s="6">
        <v>94</v>
      </c>
      <c r="AA75" s="5" t="s">
        <v>274</v>
      </c>
      <c r="AB75" s="5" t="s">
        <v>17</v>
      </c>
      <c r="AC75" s="5" t="s">
        <v>17</v>
      </c>
      <c r="AD75" s="5" t="s">
        <v>274</v>
      </c>
      <c r="AE75" s="21">
        <v>92</v>
      </c>
      <c r="AF75" s="21">
        <v>80</v>
      </c>
      <c r="AG75" s="21">
        <v>85</v>
      </c>
      <c r="AH75" s="21">
        <v>75</v>
      </c>
      <c r="AI75" s="21">
        <v>93</v>
      </c>
      <c r="AJ75" s="21">
        <v>95</v>
      </c>
      <c r="AK75" s="32">
        <f t="shared" si="16"/>
        <v>1571.5</v>
      </c>
      <c r="AL75" s="32">
        <v>18</v>
      </c>
      <c r="AM75" s="32">
        <f t="shared" si="18"/>
        <v>87.305555555555557</v>
      </c>
      <c r="AN75" s="32">
        <f t="shared" si="19"/>
        <v>3329.5</v>
      </c>
      <c r="AO75" s="32">
        <f t="shared" si="20"/>
        <v>42</v>
      </c>
      <c r="AP75" s="32">
        <f t="shared" si="21"/>
        <v>79.273809523809518</v>
      </c>
      <c r="AQ75" s="32">
        <v>0</v>
      </c>
      <c r="AR75" s="32">
        <f t="shared" si="22"/>
        <v>79.273809523809518</v>
      </c>
    </row>
    <row r="76" spans="1:44" x14ac:dyDescent="0.15">
      <c r="A76" s="23">
        <v>75</v>
      </c>
      <c r="B76" s="10" t="s">
        <v>162</v>
      </c>
      <c r="C76" s="11" t="s">
        <v>163</v>
      </c>
      <c r="D76" s="10" t="s">
        <v>274</v>
      </c>
      <c r="E76" s="10"/>
      <c r="F76" s="10"/>
      <c r="G76" s="10"/>
      <c r="H76" s="10" t="s">
        <v>17</v>
      </c>
      <c r="I76" s="10" t="s">
        <v>274</v>
      </c>
      <c r="J76" s="13">
        <v>64</v>
      </c>
      <c r="K76" s="12" t="s">
        <v>347</v>
      </c>
      <c r="L76" s="10" t="s">
        <v>275</v>
      </c>
      <c r="M76" s="13">
        <v>85</v>
      </c>
      <c r="N76" s="13">
        <v>72</v>
      </c>
      <c r="O76" s="13">
        <v>74</v>
      </c>
      <c r="P76" s="13">
        <v>84</v>
      </c>
      <c r="Q76" s="14">
        <v>79</v>
      </c>
      <c r="R76" s="13">
        <v>80</v>
      </c>
      <c r="S76" s="32">
        <f t="shared" si="23"/>
        <v>1825.5</v>
      </c>
      <c r="T76" s="32">
        <v>24</v>
      </c>
      <c r="U76" s="32">
        <f t="shared" si="17"/>
        <v>76.0625</v>
      </c>
      <c r="W76" s="5" t="s">
        <v>162</v>
      </c>
      <c r="X76" s="5" t="s">
        <v>163</v>
      </c>
      <c r="Y76" s="6">
        <v>68</v>
      </c>
      <c r="Z76" s="6">
        <v>86</v>
      </c>
      <c r="AA76" s="5" t="s">
        <v>274</v>
      </c>
      <c r="AB76" s="5" t="s">
        <v>17</v>
      </c>
      <c r="AC76" s="5" t="s">
        <v>17</v>
      </c>
      <c r="AD76" s="5" t="s">
        <v>274</v>
      </c>
      <c r="AE76" s="21">
        <v>81</v>
      </c>
      <c r="AF76" s="21">
        <v>85</v>
      </c>
      <c r="AG76" s="21">
        <v>67</v>
      </c>
      <c r="AH76" s="21">
        <v>80</v>
      </c>
      <c r="AI76" s="21">
        <v>94</v>
      </c>
      <c r="AJ76" s="21">
        <v>96</v>
      </c>
      <c r="AK76" s="32">
        <f t="shared" si="16"/>
        <v>1498.5</v>
      </c>
      <c r="AL76" s="32">
        <v>18</v>
      </c>
      <c r="AM76" s="32">
        <f t="shared" si="18"/>
        <v>83.25</v>
      </c>
      <c r="AN76" s="32">
        <f t="shared" si="19"/>
        <v>3324</v>
      </c>
      <c r="AO76" s="32">
        <f t="shared" si="20"/>
        <v>42</v>
      </c>
      <c r="AP76" s="32">
        <f t="shared" si="21"/>
        <v>79.142857142857139</v>
      </c>
      <c r="AQ76" s="32">
        <v>0</v>
      </c>
      <c r="AR76" s="32">
        <f t="shared" si="22"/>
        <v>79.142857142857139</v>
      </c>
    </row>
    <row r="77" spans="1:44" x14ac:dyDescent="0.15">
      <c r="A77">
        <v>76</v>
      </c>
      <c r="B77" s="10" t="s">
        <v>156</v>
      </c>
      <c r="C77" s="10" t="s">
        <v>157</v>
      </c>
      <c r="D77" s="10" t="s">
        <v>273</v>
      </c>
      <c r="E77" s="10"/>
      <c r="F77" s="10"/>
      <c r="G77" s="10"/>
      <c r="H77" s="10" t="s">
        <v>17</v>
      </c>
      <c r="I77" s="10" t="s">
        <v>274</v>
      </c>
      <c r="J77" s="13">
        <v>65</v>
      </c>
      <c r="K77" s="13">
        <v>69</v>
      </c>
      <c r="L77" s="10" t="s">
        <v>17</v>
      </c>
      <c r="M77" s="13">
        <v>61</v>
      </c>
      <c r="N77" s="13">
        <v>93</v>
      </c>
      <c r="O77" s="13">
        <v>73</v>
      </c>
      <c r="P77" s="13">
        <v>83</v>
      </c>
      <c r="Q77" s="14">
        <v>77</v>
      </c>
      <c r="R77" s="13">
        <v>87</v>
      </c>
      <c r="S77" s="32">
        <f>D77*1+I77*1+J77*2.5+K77*2+M77*2+N77*1.5+O77*3+P77*3.5+Q77*3+R77*3</f>
        <v>1743.5</v>
      </c>
      <c r="T77" s="32">
        <v>22.5</v>
      </c>
      <c r="U77" s="32">
        <f t="shared" si="17"/>
        <v>77.488888888888894</v>
      </c>
      <c r="W77" s="5" t="s">
        <v>156</v>
      </c>
      <c r="X77" s="5" t="s">
        <v>157</v>
      </c>
      <c r="Y77" s="6">
        <v>72</v>
      </c>
      <c r="Z77" s="6">
        <v>88</v>
      </c>
      <c r="AA77" s="5" t="s">
        <v>273</v>
      </c>
      <c r="AB77" s="5" t="s">
        <v>17</v>
      </c>
      <c r="AC77" s="5" t="s">
        <v>17</v>
      </c>
      <c r="AD77" s="5" t="s">
        <v>274</v>
      </c>
      <c r="AE77" s="21">
        <v>88</v>
      </c>
      <c r="AF77" s="21">
        <v>94</v>
      </c>
      <c r="AG77" s="21">
        <v>91</v>
      </c>
      <c r="AH77" s="21">
        <v>63</v>
      </c>
      <c r="AI77" s="21">
        <v>80</v>
      </c>
      <c r="AJ77" s="21">
        <v>66</v>
      </c>
      <c r="AK77" s="32">
        <f t="shared" si="16"/>
        <v>1459.5</v>
      </c>
      <c r="AL77" s="32">
        <v>18</v>
      </c>
      <c r="AM77" s="32">
        <f t="shared" si="18"/>
        <v>81.083333333333329</v>
      </c>
      <c r="AN77" s="32">
        <f t="shared" si="19"/>
        <v>3203</v>
      </c>
      <c r="AO77" s="32">
        <f t="shared" si="20"/>
        <v>40.5</v>
      </c>
      <c r="AP77" s="32">
        <f t="shared" si="21"/>
        <v>79.086419753086417</v>
      </c>
      <c r="AQ77" s="32">
        <v>0</v>
      </c>
      <c r="AR77" s="32">
        <f t="shared" si="22"/>
        <v>79.086419753086417</v>
      </c>
    </row>
    <row r="78" spans="1:44" x14ac:dyDescent="0.15">
      <c r="A78" s="23">
        <v>77</v>
      </c>
      <c r="B78" s="5" t="s">
        <v>310</v>
      </c>
      <c r="C78" s="16" t="s">
        <v>311</v>
      </c>
      <c r="D78" s="5" t="s">
        <v>274</v>
      </c>
      <c r="E78" s="5"/>
      <c r="F78" s="5"/>
      <c r="G78" s="5"/>
      <c r="H78" s="14"/>
      <c r="I78" s="5" t="s">
        <v>274</v>
      </c>
      <c r="J78" s="18">
        <v>75</v>
      </c>
      <c r="K78" s="18">
        <v>76</v>
      </c>
      <c r="L78" s="5" t="s">
        <v>274</v>
      </c>
      <c r="M78" s="18">
        <v>74</v>
      </c>
      <c r="N78" s="18">
        <v>85</v>
      </c>
      <c r="O78" s="17" t="s">
        <v>362</v>
      </c>
      <c r="P78" s="18">
        <v>89</v>
      </c>
      <c r="Q78" s="18">
        <v>74</v>
      </c>
      <c r="R78" s="18">
        <v>76</v>
      </c>
      <c r="S78" s="32">
        <f>D78*1+I78*1+J78*2.5+K78*2+L78*1.5+M78*2+N78*1.5+O78*3+P78*3.5+Q78*3+R78*3</f>
        <v>1830</v>
      </c>
      <c r="T78" s="33">
        <v>24</v>
      </c>
      <c r="U78" s="32">
        <f t="shared" si="17"/>
        <v>76.25</v>
      </c>
      <c r="W78" s="5" t="s">
        <v>310</v>
      </c>
      <c r="X78" s="5" t="s">
        <v>311</v>
      </c>
      <c r="Y78" s="6">
        <v>92</v>
      </c>
      <c r="Z78" s="6">
        <v>92</v>
      </c>
      <c r="AA78" s="5" t="s">
        <v>275</v>
      </c>
      <c r="AB78" s="5" t="s">
        <v>17</v>
      </c>
      <c r="AC78" s="5" t="s">
        <v>17</v>
      </c>
      <c r="AD78" s="5" t="s">
        <v>274</v>
      </c>
      <c r="AE78" s="21">
        <v>80</v>
      </c>
      <c r="AF78" s="21">
        <v>80</v>
      </c>
      <c r="AG78" s="21">
        <v>62</v>
      </c>
      <c r="AH78" s="21">
        <v>80</v>
      </c>
      <c r="AI78" s="21">
        <v>91</v>
      </c>
      <c r="AJ78" s="21">
        <v>91</v>
      </c>
      <c r="AK78" s="32">
        <f t="shared" si="16"/>
        <v>1490.5</v>
      </c>
      <c r="AL78" s="32">
        <v>18</v>
      </c>
      <c r="AM78" s="32">
        <f t="shared" si="18"/>
        <v>82.805555555555557</v>
      </c>
      <c r="AN78" s="32">
        <f t="shared" si="19"/>
        <v>3320.5</v>
      </c>
      <c r="AO78" s="32">
        <f t="shared" si="20"/>
        <v>42</v>
      </c>
      <c r="AP78" s="32">
        <f t="shared" si="21"/>
        <v>79.05952380952381</v>
      </c>
      <c r="AQ78" s="32">
        <v>0</v>
      </c>
      <c r="AR78" s="32">
        <f t="shared" si="22"/>
        <v>79.05952380952381</v>
      </c>
    </row>
    <row r="79" spans="1:44" x14ac:dyDescent="0.15">
      <c r="A79" s="23">
        <v>78</v>
      </c>
      <c r="B79" s="10" t="s">
        <v>222</v>
      </c>
      <c r="C79" s="11" t="s">
        <v>223</v>
      </c>
      <c r="D79" s="10" t="s">
        <v>274</v>
      </c>
      <c r="E79" s="10"/>
      <c r="F79" s="10"/>
      <c r="G79" s="10"/>
      <c r="H79" s="10" t="s">
        <v>17</v>
      </c>
      <c r="I79" s="10" t="s">
        <v>274</v>
      </c>
      <c r="J79" s="13">
        <v>82</v>
      </c>
      <c r="K79" s="13">
        <v>77</v>
      </c>
      <c r="L79" s="10" t="s">
        <v>275</v>
      </c>
      <c r="M79" s="12" t="s">
        <v>365</v>
      </c>
      <c r="N79" s="13">
        <v>82</v>
      </c>
      <c r="O79" s="12" t="s">
        <v>349</v>
      </c>
      <c r="P79" s="13">
        <v>92</v>
      </c>
      <c r="Q79" s="14">
        <v>88</v>
      </c>
      <c r="R79" s="13">
        <v>85</v>
      </c>
      <c r="S79" s="32">
        <f>D79*1+I79*1+J79*2.5+K79*2+L79*1.5+M79*2+N79*1.5+O79*3+P79*3.5+Q79*3+R79*3</f>
        <v>1839.5</v>
      </c>
      <c r="T79" s="33">
        <v>24</v>
      </c>
      <c r="U79" s="32">
        <f t="shared" si="17"/>
        <v>76.645833333333329</v>
      </c>
      <c r="W79" s="5" t="s">
        <v>222</v>
      </c>
      <c r="X79" s="16" t="s">
        <v>223</v>
      </c>
      <c r="Y79" s="6">
        <v>89</v>
      </c>
      <c r="Z79" s="6">
        <v>86</v>
      </c>
      <c r="AA79" s="5" t="s">
        <v>274</v>
      </c>
      <c r="AB79" s="5" t="s">
        <v>17</v>
      </c>
      <c r="AC79" s="5" t="s">
        <v>17</v>
      </c>
      <c r="AD79" s="5" t="s">
        <v>274</v>
      </c>
      <c r="AE79" s="21">
        <v>81</v>
      </c>
      <c r="AF79" s="21">
        <v>75</v>
      </c>
      <c r="AG79" s="21">
        <v>50</v>
      </c>
      <c r="AH79" s="21">
        <v>80</v>
      </c>
      <c r="AI79" s="21">
        <v>92</v>
      </c>
      <c r="AJ79" s="21">
        <v>96</v>
      </c>
      <c r="AK79" s="32">
        <f t="shared" si="16"/>
        <v>1476</v>
      </c>
      <c r="AL79" s="32">
        <v>18</v>
      </c>
      <c r="AM79" s="32">
        <f t="shared" si="18"/>
        <v>82</v>
      </c>
      <c r="AN79" s="32">
        <f t="shared" si="19"/>
        <v>3315.5</v>
      </c>
      <c r="AO79" s="32">
        <f t="shared" si="20"/>
        <v>42</v>
      </c>
      <c r="AP79" s="32">
        <f t="shared" si="21"/>
        <v>78.94047619047619</v>
      </c>
      <c r="AQ79" s="32">
        <v>0</v>
      </c>
      <c r="AR79" s="32">
        <f t="shared" si="22"/>
        <v>78.94047619047619</v>
      </c>
    </row>
    <row r="80" spans="1:44" x14ac:dyDescent="0.15">
      <c r="A80">
        <v>79</v>
      </c>
      <c r="B80" s="10" t="s">
        <v>68</v>
      </c>
      <c r="C80" s="10" t="s">
        <v>69</v>
      </c>
      <c r="D80" s="10" t="s">
        <v>275</v>
      </c>
      <c r="E80" s="10"/>
      <c r="F80" s="10"/>
      <c r="G80" s="10"/>
      <c r="H80" s="10" t="s">
        <v>17</v>
      </c>
      <c r="I80" s="15">
        <v>80</v>
      </c>
      <c r="J80" s="13">
        <v>60</v>
      </c>
      <c r="K80" s="13">
        <v>62</v>
      </c>
      <c r="L80" s="10" t="s">
        <v>274</v>
      </c>
      <c r="M80" s="13">
        <v>76</v>
      </c>
      <c r="N80" s="13">
        <v>92</v>
      </c>
      <c r="O80" s="13">
        <v>64</v>
      </c>
      <c r="P80" s="13">
        <v>60</v>
      </c>
      <c r="Q80" s="14">
        <v>74</v>
      </c>
      <c r="R80" s="13">
        <v>81</v>
      </c>
      <c r="S80" s="32">
        <f>D80*1+I80*1+J80*2.5+K80*2+L80*1.5+M80*2+N80*1.5+O80*3+P80*3.5+Q80*3+R80*3</f>
        <v>1713.5</v>
      </c>
      <c r="T80" s="32">
        <v>24</v>
      </c>
      <c r="U80" s="32">
        <f t="shared" si="17"/>
        <v>71.395833333333329</v>
      </c>
      <c r="W80" s="5" t="s">
        <v>68</v>
      </c>
      <c r="X80" s="5" t="s">
        <v>69</v>
      </c>
      <c r="Y80" s="6">
        <v>86</v>
      </c>
      <c r="Z80" s="6">
        <v>94</v>
      </c>
      <c r="AA80" s="5" t="s">
        <v>273</v>
      </c>
      <c r="AB80" s="5" t="s">
        <v>17</v>
      </c>
      <c r="AC80" s="5" t="s">
        <v>17</v>
      </c>
      <c r="AD80" s="5" t="s">
        <v>274</v>
      </c>
      <c r="AE80" s="21">
        <v>81</v>
      </c>
      <c r="AF80" s="21">
        <v>78</v>
      </c>
      <c r="AG80" s="21">
        <v>85</v>
      </c>
      <c r="AH80" s="21">
        <v>88</v>
      </c>
      <c r="AI80" s="21">
        <v>93</v>
      </c>
      <c r="AJ80" s="21">
        <v>91</v>
      </c>
      <c r="AK80" s="32">
        <f t="shared" si="16"/>
        <v>1594.5</v>
      </c>
      <c r="AL80" s="32">
        <v>18</v>
      </c>
      <c r="AM80" s="32">
        <f t="shared" si="18"/>
        <v>88.583333333333329</v>
      </c>
      <c r="AN80" s="32">
        <f t="shared" si="19"/>
        <v>3308</v>
      </c>
      <c r="AO80" s="32">
        <f t="shared" si="20"/>
        <v>42</v>
      </c>
      <c r="AP80" s="32">
        <f t="shared" si="21"/>
        <v>78.761904761904759</v>
      </c>
      <c r="AQ80" s="32">
        <v>0</v>
      </c>
      <c r="AR80" s="32">
        <f t="shared" si="22"/>
        <v>78.761904761904759</v>
      </c>
    </row>
    <row r="81" spans="1:44" x14ac:dyDescent="0.15">
      <c r="A81">
        <v>80</v>
      </c>
      <c r="B81" s="10" t="s">
        <v>30</v>
      </c>
      <c r="C81" s="10" t="s">
        <v>31</v>
      </c>
      <c r="D81" s="10" t="s">
        <v>274</v>
      </c>
      <c r="E81" s="10">
        <v>80</v>
      </c>
      <c r="F81" s="10"/>
      <c r="G81" s="10">
        <v>80</v>
      </c>
      <c r="H81" s="10" t="s">
        <v>17</v>
      </c>
      <c r="I81" s="15">
        <v>80</v>
      </c>
      <c r="J81" s="13">
        <v>68</v>
      </c>
      <c r="K81" s="13">
        <v>80</v>
      </c>
      <c r="L81" s="10" t="s">
        <v>274</v>
      </c>
      <c r="M81" s="13">
        <v>71</v>
      </c>
      <c r="N81" s="13">
        <v>85</v>
      </c>
      <c r="O81" s="13">
        <v>73</v>
      </c>
      <c r="P81" s="13">
        <v>67</v>
      </c>
      <c r="Q81" s="14">
        <v>85</v>
      </c>
      <c r="R81" s="13">
        <v>68</v>
      </c>
      <c r="S81" s="32">
        <f>D81*1+E81*4.5+G81*1.5+I81*1+J81*2.5+K81*2+L81*1.5+M81*2+N81*1.5+O81*3+P81*3.5+Q81*3+R81*3</f>
        <v>2284.5</v>
      </c>
      <c r="T81" s="32">
        <v>30</v>
      </c>
      <c r="U81" s="32">
        <f t="shared" si="17"/>
        <v>76.150000000000006</v>
      </c>
      <c r="W81" s="5" t="s">
        <v>30</v>
      </c>
      <c r="X81" s="5" t="s">
        <v>31</v>
      </c>
      <c r="Y81" s="6">
        <v>90</v>
      </c>
      <c r="Z81" s="6">
        <v>86</v>
      </c>
      <c r="AA81" s="5" t="s">
        <v>274</v>
      </c>
      <c r="AB81" s="5" t="s">
        <v>17</v>
      </c>
      <c r="AC81" s="5" t="s">
        <v>17</v>
      </c>
      <c r="AD81" s="5" t="s">
        <v>274</v>
      </c>
      <c r="AE81" s="21">
        <v>76</v>
      </c>
      <c r="AF81" s="21">
        <v>85</v>
      </c>
      <c r="AG81" s="21">
        <v>64</v>
      </c>
      <c r="AH81" s="21">
        <v>76</v>
      </c>
      <c r="AI81" s="21">
        <v>87</v>
      </c>
      <c r="AJ81" s="21">
        <v>96</v>
      </c>
      <c r="AK81" s="32">
        <f t="shared" si="16"/>
        <v>1493</v>
      </c>
      <c r="AL81" s="32">
        <v>18</v>
      </c>
      <c r="AM81" s="32">
        <f t="shared" si="18"/>
        <v>82.944444444444443</v>
      </c>
      <c r="AN81" s="32">
        <f t="shared" si="19"/>
        <v>3777.5</v>
      </c>
      <c r="AO81" s="32">
        <f t="shared" si="20"/>
        <v>48</v>
      </c>
      <c r="AP81" s="32">
        <f t="shared" si="21"/>
        <v>78.697916666666671</v>
      </c>
      <c r="AQ81" s="32">
        <v>0</v>
      </c>
      <c r="AR81" s="32">
        <f t="shared" si="22"/>
        <v>78.697916666666671</v>
      </c>
    </row>
    <row r="82" spans="1:44" x14ac:dyDescent="0.15">
      <c r="A82">
        <v>81</v>
      </c>
      <c r="B82" s="10" t="s">
        <v>106</v>
      </c>
      <c r="C82" s="10" t="s">
        <v>107</v>
      </c>
      <c r="D82" s="10" t="s">
        <v>274</v>
      </c>
      <c r="E82" s="10"/>
      <c r="F82" s="10"/>
      <c r="G82" s="10"/>
      <c r="H82" s="10" t="s">
        <v>17</v>
      </c>
      <c r="I82" s="15">
        <v>90</v>
      </c>
      <c r="J82" s="13">
        <v>68</v>
      </c>
      <c r="K82" s="13">
        <v>73</v>
      </c>
      <c r="L82" s="10" t="s">
        <v>275</v>
      </c>
      <c r="M82" s="13">
        <v>76</v>
      </c>
      <c r="N82" s="13">
        <v>87</v>
      </c>
      <c r="O82" s="13">
        <v>73</v>
      </c>
      <c r="P82" s="13">
        <v>67</v>
      </c>
      <c r="Q82" s="14">
        <v>81</v>
      </c>
      <c r="R82" s="13">
        <v>77</v>
      </c>
      <c r="S82" s="32">
        <f>D82*1+I82*1+J82*2.5+K82*2+L82*1.5+M82*2+N82*1.5+O82*3+P82*3.5+Q82*3+R82*3</f>
        <v>1813.5</v>
      </c>
      <c r="T82" s="32">
        <v>24</v>
      </c>
      <c r="U82" s="32">
        <f t="shared" si="17"/>
        <v>75.5625</v>
      </c>
      <c r="W82" s="5" t="s">
        <v>106</v>
      </c>
      <c r="X82" s="5" t="s">
        <v>107</v>
      </c>
      <c r="Y82" s="6">
        <v>85</v>
      </c>
      <c r="Z82" s="6">
        <v>93</v>
      </c>
      <c r="AA82" s="5" t="s">
        <v>274</v>
      </c>
      <c r="AB82" s="5" t="s">
        <v>17</v>
      </c>
      <c r="AC82" s="5" t="s">
        <v>17</v>
      </c>
      <c r="AD82" s="5" t="s">
        <v>274</v>
      </c>
      <c r="AE82" s="21">
        <v>84</v>
      </c>
      <c r="AF82" s="21">
        <v>82</v>
      </c>
      <c r="AG82" s="21">
        <v>73</v>
      </c>
      <c r="AH82" s="21">
        <v>73</v>
      </c>
      <c r="AI82" s="21">
        <v>79</v>
      </c>
      <c r="AJ82" s="21">
        <v>95</v>
      </c>
      <c r="AK82" s="32">
        <f t="shared" si="16"/>
        <v>1491.5</v>
      </c>
      <c r="AL82" s="32">
        <v>18</v>
      </c>
      <c r="AM82" s="32">
        <f t="shared" si="18"/>
        <v>82.861111111111114</v>
      </c>
      <c r="AN82" s="32">
        <f t="shared" si="19"/>
        <v>3305</v>
      </c>
      <c r="AO82" s="32">
        <f t="shared" si="20"/>
        <v>42</v>
      </c>
      <c r="AP82" s="32">
        <f t="shared" si="21"/>
        <v>78.69047619047619</v>
      </c>
      <c r="AQ82" s="32">
        <v>0</v>
      </c>
      <c r="AR82" s="32">
        <f t="shared" si="22"/>
        <v>78.69047619047619</v>
      </c>
    </row>
    <row r="83" spans="1:44" x14ac:dyDescent="0.15">
      <c r="A83">
        <v>82</v>
      </c>
      <c r="B83" s="10" t="s">
        <v>251</v>
      </c>
      <c r="C83" s="10" t="s">
        <v>252</v>
      </c>
      <c r="D83" s="10" t="s">
        <v>275</v>
      </c>
      <c r="E83" s="10"/>
      <c r="F83" s="10"/>
      <c r="G83" s="10"/>
      <c r="H83" s="10" t="s">
        <v>17</v>
      </c>
      <c r="I83" s="15">
        <v>80</v>
      </c>
      <c r="J83" s="13">
        <v>62</v>
      </c>
      <c r="K83" s="13">
        <v>63</v>
      </c>
      <c r="L83" s="10" t="s">
        <v>274</v>
      </c>
      <c r="M83" s="13">
        <v>76</v>
      </c>
      <c r="N83" s="13">
        <v>87</v>
      </c>
      <c r="O83" s="13">
        <v>77</v>
      </c>
      <c r="P83" s="13">
        <v>80</v>
      </c>
      <c r="Q83" s="14">
        <v>82</v>
      </c>
      <c r="R83" s="13">
        <v>80</v>
      </c>
      <c r="S83" s="32">
        <f>D83*1+I83*1+J83*2.5+K83*2+L83*1.5+M83*2+N83*1.5+O83*3+P83*3.5+Q83*3+R83*3</f>
        <v>1843</v>
      </c>
      <c r="T83" s="33">
        <v>24</v>
      </c>
      <c r="U83" s="32">
        <f t="shared" si="17"/>
        <v>76.791666666666671</v>
      </c>
      <c r="W83" s="5" t="s">
        <v>251</v>
      </c>
      <c r="X83" s="5" t="s">
        <v>252</v>
      </c>
      <c r="Y83" s="6">
        <v>86</v>
      </c>
      <c r="Z83" s="6">
        <v>70</v>
      </c>
      <c r="AA83" s="5" t="s">
        <v>274</v>
      </c>
      <c r="AB83" s="5" t="s">
        <v>17</v>
      </c>
      <c r="AC83" s="5" t="s">
        <v>17</v>
      </c>
      <c r="AD83" s="5" t="s">
        <v>273</v>
      </c>
      <c r="AE83" s="21">
        <v>89</v>
      </c>
      <c r="AF83" s="21">
        <v>77</v>
      </c>
      <c r="AG83" s="21">
        <v>71</v>
      </c>
      <c r="AH83" s="21">
        <v>68</v>
      </c>
      <c r="AI83" s="21">
        <v>93</v>
      </c>
      <c r="AJ83" s="21">
        <v>88</v>
      </c>
      <c r="AK83" s="32">
        <f t="shared" si="16"/>
        <v>1459</v>
      </c>
      <c r="AL83" s="32">
        <v>18</v>
      </c>
      <c r="AM83" s="32">
        <f t="shared" si="18"/>
        <v>81.055555555555557</v>
      </c>
      <c r="AN83" s="32">
        <f t="shared" si="19"/>
        <v>3302</v>
      </c>
      <c r="AO83" s="32">
        <f t="shared" si="20"/>
        <v>42</v>
      </c>
      <c r="AP83" s="32">
        <f t="shared" si="21"/>
        <v>78.61904761904762</v>
      </c>
      <c r="AQ83" s="32">
        <v>0</v>
      </c>
      <c r="AR83" s="32">
        <f t="shared" si="22"/>
        <v>78.61904761904762</v>
      </c>
    </row>
    <row r="84" spans="1:44" x14ac:dyDescent="0.15">
      <c r="A84">
        <v>83</v>
      </c>
      <c r="B84" s="10" t="s">
        <v>32</v>
      </c>
      <c r="C84" s="10" t="s">
        <v>33</v>
      </c>
      <c r="D84" s="10" t="s">
        <v>273</v>
      </c>
      <c r="E84" s="10">
        <v>84</v>
      </c>
      <c r="F84" s="10"/>
      <c r="G84" s="10">
        <v>76</v>
      </c>
      <c r="H84" s="10" t="s">
        <v>17</v>
      </c>
      <c r="I84" s="15">
        <v>80</v>
      </c>
      <c r="J84" s="13">
        <v>68</v>
      </c>
      <c r="K84" s="13">
        <v>82</v>
      </c>
      <c r="L84" s="10" t="s">
        <v>275</v>
      </c>
      <c r="M84" s="13">
        <v>73</v>
      </c>
      <c r="N84" s="13">
        <v>89</v>
      </c>
      <c r="O84" s="13">
        <v>78</v>
      </c>
      <c r="P84" s="13">
        <v>65</v>
      </c>
      <c r="Q84" s="14">
        <v>80</v>
      </c>
      <c r="R84" s="13">
        <v>67</v>
      </c>
      <c r="S84" s="32">
        <f>D84*1+E84*4.5+G84*1.5+I84*1+J84*2.5+K84*2+L84*1.5+M84*2+N84*1.5+O84*3+P84*3.5+Q84*3+R84*3</f>
        <v>2295.5</v>
      </c>
      <c r="T84" s="32">
        <v>30</v>
      </c>
      <c r="U84" s="32">
        <f t="shared" si="17"/>
        <v>76.516666666666666</v>
      </c>
      <c r="W84" s="5" t="s">
        <v>32</v>
      </c>
      <c r="X84" s="5" t="s">
        <v>33</v>
      </c>
      <c r="Y84" s="6">
        <v>67</v>
      </c>
      <c r="Z84" s="6">
        <v>86</v>
      </c>
      <c r="AA84" s="5" t="s">
        <v>274</v>
      </c>
      <c r="AB84" s="5" t="s">
        <v>17</v>
      </c>
      <c r="AC84" s="5" t="s">
        <v>17</v>
      </c>
      <c r="AD84" s="5" t="s">
        <v>274</v>
      </c>
      <c r="AE84" s="21">
        <v>83</v>
      </c>
      <c r="AF84" s="21">
        <v>81</v>
      </c>
      <c r="AG84" s="21">
        <v>71</v>
      </c>
      <c r="AH84" s="21">
        <v>82</v>
      </c>
      <c r="AI84" s="21">
        <v>84</v>
      </c>
      <c r="AJ84" s="21">
        <v>92</v>
      </c>
      <c r="AK84" s="32">
        <f t="shared" si="16"/>
        <v>1473</v>
      </c>
      <c r="AL84" s="32">
        <v>18</v>
      </c>
      <c r="AM84" s="32">
        <f t="shared" si="18"/>
        <v>81.833333333333329</v>
      </c>
      <c r="AN84" s="32">
        <f t="shared" si="19"/>
        <v>3768.5</v>
      </c>
      <c r="AO84" s="32">
        <f t="shared" si="20"/>
        <v>48</v>
      </c>
      <c r="AP84" s="32">
        <f t="shared" si="21"/>
        <v>78.510416666666671</v>
      </c>
      <c r="AQ84" s="32">
        <v>0</v>
      </c>
      <c r="AR84" s="32">
        <f t="shared" si="22"/>
        <v>78.510416666666671</v>
      </c>
    </row>
    <row r="85" spans="1:44" x14ac:dyDescent="0.15">
      <c r="A85">
        <v>84</v>
      </c>
      <c r="B85" s="5" t="s">
        <v>280</v>
      </c>
      <c r="C85" s="5" t="s">
        <v>281</v>
      </c>
      <c r="D85" s="5" t="s">
        <v>274</v>
      </c>
      <c r="E85" s="5"/>
      <c r="F85" s="5"/>
      <c r="G85" s="5"/>
      <c r="H85" s="14"/>
      <c r="I85" s="6">
        <v>80</v>
      </c>
      <c r="J85" s="18">
        <v>67</v>
      </c>
      <c r="K85" s="17" t="s">
        <v>17</v>
      </c>
      <c r="L85" s="5" t="s">
        <v>274</v>
      </c>
      <c r="M85" s="18">
        <v>73</v>
      </c>
      <c r="N85" s="18">
        <v>93</v>
      </c>
      <c r="O85" s="18">
        <v>68</v>
      </c>
      <c r="P85" s="18">
        <v>86</v>
      </c>
      <c r="Q85" s="18">
        <v>69</v>
      </c>
      <c r="R85" s="18">
        <v>73</v>
      </c>
      <c r="S85" s="32">
        <f>D85*1+I85*1+J85*2.5+L85*1.5+M85*2+N85*1.5+O85*3+P85*3.5+Q85*3+R85*3</f>
        <v>1676.5</v>
      </c>
      <c r="T85" s="33">
        <v>22</v>
      </c>
      <c r="U85" s="32">
        <f t="shared" si="17"/>
        <v>76.204545454545453</v>
      </c>
      <c r="W85" s="5" t="s">
        <v>280</v>
      </c>
      <c r="X85" s="5" t="s">
        <v>281</v>
      </c>
      <c r="Y85" s="5" t="s">
        <v>17</v>
      </c>
      <c r="Z85" s="6">
        <v>80</v>
      </c>
      <c r="AA85" s="5" t="s">
        <v>275</v>
      </c>
      <c r="AB85" s="5" t="s">
        <v>17</v>
      </c>
      <c r="AC85" s="5" t="s">
        <v>17</v>
      </c>
      <c r="AD85" s="5" t="s">
        <v>274</v>
      </c>
      <c r="AE85" s="21">
        <v>92</v>
      </c>
      <c r="AF85" s="21">
        <v>78</v>
      </c>
      <c r="AG85" s="21">
        <v>76</v>
      </c>
      <c r="AH85" s="21">
        <v>74</v>
      </c>
      <c r="AI85" s="21">
        <v>87</v>
      </c>
      <c r="AJ85" s="21">
        <v>93</v>
      </c>
      <c r="AK85" s="32">
        <f>Z85*2+AA85*2+AD85*1+AE85*1+AF85*1.5+AG85*2+AH85*2.5+AI85*2.5+AJ85*2</f>
        <v>1344.5</v>
      </c>
      <c r="AL85" s="32">
        <v>16.5</v>
      </c>
      <c r="AM85" s="32">
        <f t="shared" si="18"/>
        <v>81.484848484848484</v>
      </c>
      <c r="AN85" s="32">
        <f t="shared" si="19"/>
        <v>3021</v>
      </c>
      <c r="AO85" s="32">
        <f t="shared" si="20"/>
        <v>38.5</v>
      </c>
      <c r="AP85" s="32">
        <f t="shared" si="21"/>
        <v>78.467532467532465</v>
      </c>
      <c r="AQ85" s="32">
        <v>0</v>
      </c>
      <c r="AR85" s="32">
        <f t="shared" si="22"/>
        <v>78.467532467532465</v>
      </c>
    </row>
    <row r="86" spans="1:44" x14ac:dyDescent="0.15">
      <c r="A86">
        <v>85</v>
      </c>
      <c r="B86" s="10" t="s">
        <v>220</v>
      </c>
      <c r="C86" s="10" t="s">
        <v>221</v>
      </c>
      <c r="D86" s="10" t="s">
        <v>273</v>
      </c>
      <c r="E86" s="10"/>
      <c r="F86" s="10"/>
      <c r="G86" s="10"/>
      <c r="H86" s="10" t="s">
        <v>17</v>
      </c>
      <c r="I86" s="10" t="s">
        <v>274</v>
      </c>
      <c r="J86" s="13">
        <v>65</v>
      </c>
      <c r="K86" s="13">
        <v>65</v>
      </c>
      <c r="L86" s="10" t="s">
        <v>275</v>
      </c>
      <c r="M86" s="13">
        <v>60</v>
      </c>
      <c r="N86" s="13">
        <v>86</v>
      </c>
      <c r="O86" s="13">
        <v>60</v>
      </c>
      <c r="P86" s="13">
        <v>82</v>
      </c>
      <c r="Q86" s="14">
        <v>81</v>
      </c>
      <c r="R86" s="13">
        <v>72</v>
      </c>
      <c r="S86" s="32">
        <f>D86*1+I86*1+J86*2.5+K86*2+L86*1.5+M86*2+N86*1.5+O86*3+P86*3.5+Q86*3+R86*3</f>
        <v>1760</v>
      </c>
      <c r="T86" s="33">
        <v>24</v>
      </c>
      <c r="U86" s="32">
        <f t="shared" si="17"/>
        <v>73.333333333333329</v>
      </c>
      <c r="W86" s="5" t="s">
        <v>220</v>
      </c>
      <c r="X86" s="5" t="s">
        <v>221</v>
      </c>
      <c r="Y86" s="6">
        <v>88</v>
      </c>
      <c r="Z86" s="6">
        <v>84</v>
      </c>
      <c r="AA86" s="5" t="s">
        <v>274</v>
      </c>
      <c r="AB86" s="5" t="s">
        <v>17</v>
      </c>
      <c r="AC86" s="5" t="s">
        <v>17</v>
      </c>
      <c r="AD86" s="5" t="s">
        <v>274</v>
      </c>
      <c r="AE86" s="21">
        <v>85</v>
      </c>
      <c r="AF86" s="21">
        <v>84</v>
      </c>
      <c r="AG86" s="21">
        <v>75</v>
      </c>
      <c r="AH86" s="21">
        <v>80</v>
      </c>
      <c r="AI86" s="21">
        <v>91</v>
      </c>
      <c r="AJ86" s="21">
        <v>96</v>
      </c>
      <c r="AK86" s="32">
        <f t="shared" ref="AK86:AK111" si="24">Y86*1.5+Z86*2+AA86*2+AD86*1+AE86*1+AF86*1.5+AG86*2+AH86*2.5+AI86*2.5+AJ86*2</f>
        <v>1535.5</v>
      </c>
      <c r="AL86" s="32">
        <v>18</v>
      </c>
      <c r="AM86" s="32">
        <f t="shared" si="18"/>
        <v>85.305555555555557</v>
      </c>
      <c r="AN86" s="32">
        <f t="shared" si="19"/>
        <v>3295.5</v>
      </c>
      <c r="AO86" s="32">
        <f t="shared" si="20"/>
        <v>42</v>
      </c>
      <c r="AP86" s="32">
        <f t="shared" si="21"/>
        <v>78.464285714285708</v>
      </c>
      <c r="AQ86" s="32">
        <v>0</v>
      </c>
      <c r="AR86" s="32">
        <f t="shared" si="22"/>
        <v>78.464285714285708</v>
      </c>
    </row>
    <row r="87" spans="1:44" x14ac:dyDescent="0.15">
      <c r="A87">
        <v>86</v>
      </c>
      <c r="B87" s="5" t="s">
        <v>300</v>
      </c>
      <c r="C87" s="5" t="s">
        <v>301</v>
      </c>
      <c r="D87" s="5" t="s">
        <v>274</v>
      </c>
      <c r="E87" s="5"/>
      <c r="F87" s="5"/>
      <c r="G87" s="5"/>
      <c r="H87" s="14"/>
      <c r="I87" s="5" t="s">
        <v>274</v>
      </c>
      <c r="J87" s="18">
        <v>82</v>
      </c>
      <c r="K87" s="18">
        <v>69</v>
      </c>
      <c r="L87" s="5" t="s">
        <v>275</v>
      </c>
      <c r="M87" s="18">
        <v>62</v>
      </c>
      <c r="N87" s="18">
        <v>71</v>
      </c>
      <c r="O87" s="18">
        <v>75</v>
      </c>
      <c r="P87" s="18">
        <v>90</v>
      </c>
      <c r="Q87" s="18">
        <v>77</v>
      </c>
      <c r="R87" s="18">
        <v>74</v>
      </c>
      <c r="S87" s="32">
        <f>D87*1+I87*1+J87*2.5+K87*2+L87*1.5+M87*2+N87*1.5+O87*3+P87*3.5+Q87*3+R87*3</f>
        <v>1849</v>
      </c>
      <c r="T87" s="33">
        <v>24</v>
      </c>
      <c r="U87" s="32">
        <f t="shared" si="17"/>
        <v>77.041666666666671</v>
      </c>
      <c r="W87" s="5" t="s">
        <v>300</v>
      </c>
      <c r="X87" s="5" t="s">
        <v>301</v>
      </c>
      <c r="Y87" s="6">
        <v>65</v>
      </c>
      <c r="Z87" s="6">
        <v>84</v>
      </c>
      <c r="AA87" s="5" t="s">
        <v>274</v>
      </c>
      <c r="AB87" s="5" t="s">
        <v>17</v>
      </c>
      <c r="AC87" s="5" t="s">
        <v>17</v>
      </c>
      <c r="AD87" s="5" t="s">
        <v>274</v>
      </c>
      <c r="AE87" s="21">
        <v>80</v>
      </c>
      <c r="AF87" s="21">
        <v>77</v>
      </c>
      <c r="AG87" s="21">
        <v>74</v>
      </c>
      <c r="AH87" s="21">
        <v>80</v>
      </c>
      <c r="AI87" s="21">
        <v>79</v>
      </c>
      <c r="AJ87" s="21">
        <v>92</v>
      </c>
      <c r="AK87" s="32">
        <f t="shared" si="24"/>
        <v>1445.5</v>
      </c>
      <c r="AL87" s="32">
        <v>18</v>
      </c>
      <c r="AM87" s="32">
        <f t="shared" si="18"/>
        <v>80.305555555555557</v>
      </c>
      <c r="AN87" s="32">
        <f t="shared" si="19"/>
        <v>3294.5</v>
      </c>
      <c r="AO87" s="32">
        <f t="shared" si="20"/>
        <v>42</v>
      </c>
      <c r="AP87" s="32">
        <f t="shared" si="21"/>
        <v>78.44047619047619</v>
      </c>
      <c r="AQ87" s="32">
        <v>0</v>
      </c>
      <c r="AR87" s="32">
        <f t="shared" si="22"/>
        <v>78.44047619047619</v>
      </c>
    </row>
    <row r="88" spans="1:44" x14ac:dyDescent="0.15">
      <c r="A88" s="23">
        <v>87</v>
      </c>
      <c r="B88" s="5" t="s">
        <v>332</v>
      </c>
      <c r="C88" s="16" t="s">
        <v>333</v>
      </c>
      <c r="D88" s="5" t="s">
        <v>273</v>
      </c>
      <c r="E88" s="5"/>
      <c r="F88" s="5"/>
      <c r="G88" s="5"/>
      <c r="H88" s="14"/>
      <c r="I88" s="5" t="s">
        <v>274</v>
      </c>
      <c r="J88" s="17" t="s">
        <v>348</v>
      </c>
      <c r="K88" s="18">
        <v>73</v>
      </c>
      <c r="L88" s="5" t="s">
        <v>274</v>
      </c>
      <c r="M88" s="18">
        <v>68</v>
      </c>
      <c r="N88" s="18">
        <v>77</v>
      </c>
      <c r="O88" s="18">
        <v>60</v>
      </c>
      <c r="P88" s="18">
        <v>82</v>
      </c>
      <c r="Q88" s="18">
        <v>73</v>
      </c>
      <c r="R88" s="18">
        <v>79</v>
      </c>
      <c r="S88" s="32">
        <f>D88*1+I88*1+J88*2.5+K88*2+L88*1.5+M88*2+N88*1.5+O88*3+P88*3.5+Q88*3+R88*3</f>
        <v>1755.5</v>
      </c>
      <c r="T88" s="33">
        <v>24</v>
      </c>
      <c r="U88" s="32">
        <f t="shared" si="17"/>
        <v>73.145833333333329</v>
      </c>
      <c r="W88" s="5" t="s">
        <v>332</v>
      </c>
      <c r="X88" s="5" t="s">
        <v>333</v>
      </c>
      <c r="Y88" s="6">
        <v>87</v>
      </c>
      <c r="Z88" s="6">
        <v>91</v>
      </c>
      <c r="AA88" s="5" t="s">
        <v>275</v>
      </c>
      <c r="AB88" s="5" t="s">
        <v>17</v>
      </c>
      <c r="AC88" s="5" t="s">
        <v>17</v>
      </c>
      <c r="AD88" s="5" t="s">
        <v>274</v>
      </c>
      <c r="AE88" s="21">
        <v>90</v>
      </c>
      <c r="AF88" s="21">
        <v>88</v>
      </c>
      <c r="AG88" s="21">
        <v>73</v>
      </c>
      <c r="AH88" s="21">
        <v>77</v>
      </c>
      <c r="AI88" s="21">
        <v>94</v>
      </c>
      <c r="AJ88" s="21">
        <v>95</v>
      </c>
      <c r="AK88" s="32">
        <f t="shared" si="24"/>
        <v>1533</v>
      </c>
      <c r="AL88" s="32">
        <v>18</v>
      </c>
      <c r="AM88" s="32">
        <f t="shared" si="18"/>
        <v>85.166666666666671</v>
      </c>
      <c r="AN88" s="32">
        <f t="shared" si="19"/>
        <v>3288.5</v>
      </c>
      <c r="AO88" s="32">
        <f t="shared" si="20"/>
        <v>42</v>
      </c>
      <c r="AP88" s="32">
        <f t="shared" si="21"/>
        <v>78.297619047619051</v>
      </c>
      <c r="AQ88" s="32">
        <v>0</v>
      </c>
      <c r="AR88" s="32">
        <f t="shared" si="22"/>
        <v>78.297619047619051</v>
      </c>
    </row>
    <row r="89" spans="1:44" x14ac:dyDescent="0.15">
      <c r="A89">
        <v>88</v>
      </c>
      <c r="B89" s="10" t="s">
        <v>44</v>
      </c>
      <c r="C89" s="10" t="s">
        <v>45</v>
      </c>
      <c r="D89" s="10" t="s">
        <v>275</v>
      </c>
      <c r="E89" s="10"/>
      <c r="F89" s="10"/>
      <c r="G89" s="10"/>
      <c r="H89" s="10" t="s">
        <v>17</v>
      </c>
      <c r="I89" s="10" t="s">
        <v>274</v>
      </c>
      <c r="J89" s="13">
        <v>68</v>
      </c>
      <c r="K89" s="13">
        <v>75</v>
      </c>
      <c r="L89" s="10" t="s">
        <v>274</v>
      </c>
      <c r="M89" s="13">
        <v>71</v>
      </c>
      <c r="N89" s="13">
        <v>92</v>
      </c>
      <c r="O89" s="13">
        <v>64</v>
      </c>
      <c r="P89" s="13">
        <v>68</v>
      </c>
      <c r="Q89" s="14">
        <v>78</v>
      </c>
      <c r="R89" s="13">
        <v>73</v>
      </c>
      <c r="S89" s="32">
        <f>D89*1+I89*1+J89*2.5+K89*2+L89*1.5+M89*2+N89*1.5+O89*3+P89*3.5+Q89*3+R89*3</f>
        <v>1770.5</v>
      </c>
      <c r="T89" s="32">
        <v>24</v>
      </c>
      <c r="U89" s="32">
        <f t="shared" si="17"/>
        <v>73.770833333333329</v>
      </c>
      <c r="W89" s="5" t="s">
        <v>44</v>
      </c>
      <c r="X89" s="5" t="s">
        <v>45</v>
      </c>
      <c r="Y89" s="6">
        <v>86</v>
      </c>
      <c r="Z89" s="6">
        <v>84</v>
      </c>
      <c r="AA89" s="5" t="s">
        <v>274</v>
      </c>
      <c r="AB89" s="5" t="s">
        <v>17</v>
      </c>
      <c r="AC89" s="5" t="s">
        <v>17</v>
      </c>
      <c r="AD89" s="5" t="s">
        <v>274</v>
      </c>
      <c r="AE89" s="21">
        <v>92</v>
      </c>
      <c r="AF89" s="21">
        <v>75</v>
      </c>
      <c r="AG89" s="21">
        <v>76</v>
      </c>
      <c r="AH89" s="21">
        <v>83</v>
      </c>
      <c r="AI89" s="21">
        <v>87</v>
      </c>
      <c r="AJ89" s="21">
        <v>91</v>
      </c>
      <c r="AK89" s="32">
        <f t="shared" si="24"/>
        <v>1515.5</v>
      </c>
      <c r="AL89" s="32">
        <v>18</v>
      </c>
      <c r="AM89" s="32">
        <f t="shared" si="18"/>
        <v>84.194444444444443</v>
      </c>
      <c r="AN89" s="32">
        <f t="shared" si="19"/>
        <v>3286</v>
      </c>
      <c r="AO89" s="32">
        <f t="shared" si="20"/>
        <v>42</v>
      </c>
      <c r="AP89" s="32">
        <f t="shared" si="21"/>
        <v>78.238095238095241</v>
      </c>
      <c r="AQ89" s="32">
        <v>0</v>
      </c>
      <c r="AR89" s="32">
        <f t="shared" si="22"/>
        <v>78.238095238095241</v>
      </c>
    </row>
    <row r="90" spans="1:44" x14ac:dyDescent="0.15">
      <c r="A90">
        <v>89</v>
      </c>
      <c r="B90" s="5" t="s">
        <v>312</v>
      </c>
      <c r="C90" s="5" t="s">
        <v>313</v>
      </c>
      <c r="D90" s="5" t="s">
        <v>274</v>
      </c>
      <c r="E90" s="5"/>
      <c r="F90" s="5"/>
      <c r="G90" s="5"/>
      <c r="H90" s="14"/>
      <c r="I90" s="5" t="s">
        <v>273</v>
      </c>
      <c r="J90" s="18">
        <v>75</v>
      </c>
      <c r="K90" s="18">
        <v>64</v>
      </c>
      <c r="L90" s="5" t="s">
        <v>274</v>
      </c>
      <c r="M90" s="18">
        <v>73</v>
      </c>
      <c r="N90" s="18">
        <v>74</v>
      </c>
      <c r="O90" s="18">
        <v>70</v>
      </c>
      <c r="P90" s="18">
        <v>74</v>
      </c>
      <c r="Q90" s="18">
        <v>72</v>
      </c>
      <c r="R90" s="18">
        <v>80</v>
      </c>
      <c r="S90" s="32">
        <f>D90*1+I90*1+J90*2.5+K90*2+L90*1.5+M90*2+N90*1.5+O90*3+P90*3.5+Q90*3+R90*3</f>
        <v>1805</v>
      </c>
      <c r="T90" s="33">
        <v>24</v>
      </c>
      <c r="U90" s="32">
        <f t="shared" si="17"/>
        <v>75.208333333333329</v>
      </c>
      <c r="W90" s="5" t="s">
        <v>312</v>
      </c>
      <c r="X90" s="5" t="s">
        <v>313</v>
      </c>
      <c r="Y90" s="6">
        <v>81</v>
      </c>
      <c r="Z90" s="6">
        <v>84</v>
      </c>
      <c r="AA90" s="5" t="s">
        <v>275</v>
      </c>
      <c r="AB90" s="5" t="s">
        <v>17</v>
      </c>
      <c r="AC90" s="5" t="s">
        <v>17</v>
      </c>
      <c r="AD90" s="5" t="s">
        <v>274</v>
      </c>
      <c r="AE90" s="21">
        <v>83</v>
      </c>
      <c r="AF90" s="21">
        <v>74</v>
      </c>
      <c r="AG90" s="21">
        <v>69</v>
      </c>
      <c r="AH90" s="21">
        <v>89</v>
      </c>
      <c r="AI90" s="21">
        <v>93</v>
      </c>
      <c r="AJ90" s="21">
        <v>83</v>
      </c>
      <c r="AK90" s="32">
        <f t="shared" si="24"/>
        <v>1477.5</v>
      </c>
      <c r="AL90" s="32">
        <v>18</v>
      </c>
      <c r="AM90" s="32">
        <f t="shared" si="18"/>
        <v>82.083333333333329</v>
      </c>
      <c r="AN90" s="32">
        <f t="shared" si="19"/>
        <v>3282.5</v>
      </c>
      <c r="AO90" s="32">
        <f t="shared" si="20"/>
        <v>42</v>
      </c>
      <c r="AP90" s="32">
        <f t="shared" si="21"/>
        <v>78.154761904761898</v>
      </c>
      <c r="AQ90" s="32">
        <v>0</v>
      </c>
      <c r="AR90" s="32">
        <f t="shared" si="22"/>
        <v>78.154761904761898</v>
      </c>
    </row>
    <row r="91" spans="1:44" x14ac:dyDescent="0.15">
      <c r="A91" s="23">
        <v>90</v>
      </c>
      <c r="B91" s="10" t="s">
        <v>238</v>
      </c>
      <c r="C91" s="11" t="s">
        <v>239</v>
      </c>
      <c r="D91" s="10" t="s">
        <v>274</v>
      </c>
      <c r="E91" s="10"/>
      <c r="F91" s="10">
        <v>72</v>
      </c>
      <c r="G91" s="10"/>
      <c r="H91" s="10" t="s">
        <v>17</v>
      </c>
      <c r="I91" s="10" t="s">
        <v>274</v>
      </c>
      <c r="J91" s="13">
        <v>77</v>
      </c>
      <c r="K91" s="13">
        <v>93</v>
      </c>
      <c r="L91" s="10" t="s">
        <v>274</v>
      </c>
      <c r="M91" s="13">
        <v>74</v>
      </c>
      <c r="N91" s="13">
        <v>70</v>
      </c>
      <c r="O91" s="13">
        <v>66</v>
      </c>
      <c r="P91" s="13">
        <v>92</v>
      </c>
      <c r="Q91" s="14">
        <v>84</v>
      </c>
      <c r="R91" s="12" t="s">
        <v>363</v>
      </c>
      <c r="S91" s="32">
        <f>D91*1+F91*2+I91*1+J91*2.5+K91*2+L91*1.5+M91*2+N91*1.5+O91*3+P91*3.5+Q91*3+R91*3</f>
        <v>1986</v>
      </c>
      <c r="T91" s="33">
        <v>26</v>
      </c>
      <c r="U91" s="32">
        <f t="shared" si="17"/>
        <v>76.384615384615387</v>
      </c>
      <c r="W91" s="5" t="s">
        <v>238</v>
      </c>
      <c r="X91" s="16" t="s">
        <v>239</v>
      </c>
      <c r="Y91" s="6">
        <v>87</v>
      </c>
      <c r="Z91" s="6">
        <v>85</v>
      </c>
      <c r="AA91" s="5" t="s">
        <v>274</v>
      </c>
      <c r="AB91" s="5" t="s">
        <v>17</v>
      </c>
      <c r="AC91" s="5" t="s">
        <v>17</v>
      </c>
      <c r="AD91" s="5" t="s">
        <v>273</v>
      </c>
      <c r="AE91" s="21">
        <v>74</v>
      </c>
      <c r="AF91" s="21">
        <v>80</v>
      </c>
      <c r="AG91" s="21">
        <v>52</v>
      </c>
      <c r="AH91" s="21">
        <v>70</v>
      </c>
      <c r="AI91" s="21">
        <v>88</v>
      </c>
      <c r="AJ91" s="21">
        <v>96</v>
      </c>
      <c r="AK91" s="32">
        <f t="shared" si="24"/>
        <v>1450.5</v>
      </c>
      <c r="AL91" s="32">
        <v>18</v>
      </c>
      <c r="AM91" s="32">
        <f t="shared" si="18"/>
        <v>80.583333333333329</v>
      </c>
      <c r="AN91" s="32">
        <f t="shared" si="19"/>
        <v>3436.5</v>
      </c>
      <c r="AO91" s="32">
        <f t="shared" si="20"/>
        <v>44</v>
      </c>
      <c r="AP91" s="32">
        <f t="shared" si="21"/>
        <v>78.102272727272734</v>
      </c>
      <c r="AQ91" s="32">
        <v>0</v>
      </c>
      <c r="AR91" s="32">
        <f t="shared" si="22"/>
        <v>78.102272727272734</v>
      </c>
    </row>
    <row r="92" spans="1:44" x14ac:dyDescent="0.15">
      <c r="A92">
        <v>91</v>
      </c>
      <c r="B92" s="10" t="s">
        <v>242</v>
      </c>
      <c r="C92" s="10" t="s">
        <v>243</v>
      </c>
      <c r="D92" s="10" t="s">
        <v>273</v>
      </c>
      <c r="E92" s="10"/>
      <c r="F92" s="10"/>
      <c r="G92" s="10"/>
      <c r="H92" s="10" t="s">
        <v>17</v>
      </c>
      <c r="I92" s="10" t="s">
        <v>274</v>
      </c>
      <c r="J92" s="13">
        <v>61</v>
      </c>
      <c r="K92" s="13">
        <v>85</v>
      </c>
      <c r="L92" s="10" t="s">
        <v>275</v>
      </c>
      <c r="M92" s="13">
        <v>62</v>
      </c>
      <c r="N92" s="13">
        <v>73</v>
      </c>
      <c r="O92" s="13">
        <v>62</v>
      </c>
      <c r="P92" s="13">
        <v>71</v>
      </c>
      <c r="Q92" s="14">
        <v>78</v>
      </c>
      <c r="R92" s="13">
        <v>75</v>
      </c>
      <c r="S92" s="32">
        <f>D92*1+I92*1+J92*2.5+K92*2+L92*1.5+M92*2+N92*1.5+O92*3+P92*3.5+Q92*3+R92*3</f>
        <v>1742</v>
      </c>
      <c r="T92" s="33">
        <v>24</v>
      </c>
      <c r="U92" s="32">
        <f t="shared" si="17"/>
        <v>72.583333333333329</v>
      </c>
      <c r="W92" s="5" t="s">
        <v>242</v>
      </c>
      <c r="X92" s="5" t="s">
        <v>243</v>
      </c>
      <c r="Y92" s="6">
        <v>88</v>
      </c>
      <c r="Z92" s="6">
        <v>85</v>
      </c>
      <c r="AA92" s="5" t="s">
        <v>273</v>
      </c>
      <c r="AB92" s="5" t="s">
        <v>17</v>
      </c>
      <c r="AC92" s="5" t="s">
        <v>17</v>
      </c>
      <c r="AD92" s="5" t="s">
        <v>274</v>
      </c>
      <c r="AE92" s="21">
        <v>84</v>
      </c>
      <c r="AF92" s="21">
        <v>85</v>
      </c>
      <c r="AG92" s="21">
        <v>80</v>
      </c>
      <c r="AH92" s="21">
        <v>72</v>
      </c>
      <c r="AI92" s="21">
        <v>85</v>
      </c>
      <c r="AJ92" s="21">
        <v>96</v>
      </c>
      <c r="AK92" s="32">
        <f t="shared" si="24"/>
        <v>1533</v>
      </c>
      <c r="AL92" s="32">
        <v>18</v>
      </c>
      <c r="AM92" s="32">
        <f t="shared" si="18"/>
        <v>85.166666666666671</v>
      </c>
      <c r="AN92" s="32">
        <f t="shared" si="19"/>
        <v>3275</v>
      </c>
      <c r="AO92" s="32">
        <f t="shared" si="20"/>
        <v>42</v>
      </c>
      <c r="AP92" s="32">
        <f t="shared" si="21"/>
        <v>77.976190476190482</v>
      </c>
      <c r="AQ92" s="32">
        <v>0</v>
      </c>
      <c r="AR92" s="32">
        <f t="shared" si="22"/>
        <v>77.976190476190482</v>
      </c>
    </row>
    <row r="93" spans="1:44" x14ac:dyDescent="0.15">
      <c r="A93">
        <v>92</v>
      </c>
      <c r="B93" s="10" t="s">
        <v>76</v>
      </c>
      <c r="C93" s="10" t="s">
        <v>77</v>
      </c>
      <c r="D93" s="10" t="s">
        <v>274</v>
      </c>
      <c r="E93" s="10"/>
      <c r="F93" s="10"/>
      <c r="G93" s="10"/>
      <c r="H93" s="10" t="s">
        <v>17</v>
      </c>
      <c r="I93" s="15">
        <v>80</v>
      </c>
      <c r="J93" s="13">
        <v>60</v>
      </c>
      <c r="K93" s="13">
        <v>77</v>
      </c>
      <c r="L93" s="10" t="s">
        <v>275</v>
      </c>
      <c r="M93" s="13">
        <v>80</v>
      </c>
      <c r="N93" s="13">
        <v>84</v>
      </c>
      <c r="O93" s="13">
        <v>63</v>
      </c>
      <c r="P93" s="13">
        <v>61</v>
      </c>
      <c r="Q93" s="14">
        <v>75</v>
      </c>
      <c r="R93" s="13">
        <v>79</v>
      </c>
      <c r="S93" s="32">
        <f>D93*1+I93*1+J93*2.5+K93*2+L93*1.5+M93*2+N93*1.5+O93*3+P93*3.5+Q93*3+R93*3</f>
        <v>1732</v>
      </c>
      <c r="T93" s="32">
        <v>24</v>
      </c>
      <c r="U93" s="32">
        <f t="shared" si="17"/>
        <v>72.166666666666671</v>
      </c>
      <c r="W93" s="5" t="s">
        <v>76</v>
      </c>
      <c r="X93" s="5" t="s">
        <v>77</v>
      </c>
      <c r="Y93" s="6">
        <v>87</v>
      </c>
      <c r="Z93" s="6">
        <v>93</v>
      </c>
      <c r="AA93" s="5" t="s">
        <v>274</v>
      </c>
      <c r="AB93" s="5" t="s">
        <v>17</v>
      </c>
      <c r="AC93" s="5" t="s">
        <v>17</v>
      </c>
      <c r="AD93" s="5" t="s">
        <v>273</v>
      </c>
      <c r="AE93" s="21">
        <v>91</v>
      </c>
      <c r="AF93" s="21">
        <v>70</v>
      </c>
      <c r="AG93" s="21">
        <v>66</v>
      </c>
      <c r="AH93" s="21">
        <v>81</v>
      </c>
      <c r="AI93" s="21">
        <v>93</v>
      </c>
      <c r="AJ93" s="21">
        <v>96</v>
      </c>
      <c r="AK93" s="32">
        <f t="shared" si="24"/>
        <v>1536.5</v>
      </c>
      <c r="AL93" s="32">
        <v>18</v>
      </c>
      <c r="AM93" s="32">
        <f t="shared" si="18"/>
        <v>85.361111111111114</v>
      </c>
      <c r="AN93" s="32">
        <f t="shared" si="19"/>
        <v>3268.5</v>
      </c>
      <c r="AO93" s="32">
        <f t="shared" si="20"/>
        <v>42</v>
      </c>
      <c r="AP93" s="32">
        <f t="shared" si="21"/>
        <v>77.821428571428569</v>
      </c>
      <c r="AQ93" s="32">
        <v>0</v>
      </c>
      <c r="AR93" s="32">
        <f t="shared" si="22"/>
        <v>77.821428571428569</v>
      </c>
    </row>
    <row r="94" spans="1:44" x14ac:dyDescent="0.15">
      <c r="A94" s="23">
        <v>93</v>
      </c>
      <c r="B94" s="10" t="s">
        <v>228</v>
      </c>
      <c r="C94" s="11" t="s">
        <v>229</v>
      </c>
      <c r="D94" s="10" t="s">
        <v>273</v>
      </c>
      <c r="E94" s="10"/>
      <c r="F94" s="10"/>
      <c r="G94" s="10"/>
      <c r="H94" s="10" t="s">
        <v>17</v>
      </c>
      <c r="I94" s="15">
        <v>80</v>
      </c>
      <c r="J94" s="12" t="s">
        <v>350</v>
      </c>
      <c r="K94" s="13">
        <v>74</v>
      </c>
      <c r="L94" s="10" t="s">
        <v>275</v>
      </c>
      <c r="M94" s="13">
        <v>72</v>
      </c>
      <c r="N94" s="13">
        <v>89</v>
      </c>
      <c r="O94" s="13">
        <v>62</v>
      </c>
      <c r="P94" s="13">
        <v>67</v>
      </c>
      <c r="Q94" s="14">
        <v>80</v>
      </c>
      <c r="R94" s="13">
        <v>74</v>
      </c>
      <c r="S94" s="32">
        <f>D94*1+I94*1+J94*2.5+K94*2+L94*1.5+M94*2+N94*1.5+O94*3+P94*3.5+Q94*3+R94*3</f>
        <v>1733</v>
      </c>
      <c r="T94" s="33">
        <v>24</v>
      </c>
      <c r="U94" s="32">
        <f t="shared" si="17"/>
        <v>72.208333333333329</v>
      </c>
      <c r="W94" s="5" t="s">
        <v>228</v>
      </c>
      <c r="X94" s="5" t="s">
        <v>229</v>
      </c>
      <c r="Y94" s="6">
        <v>89</v>
      </c>
      <c r="Z94" s="6">
        <v>87</v>
      </c>
      <c r="AA94" s="5" t="s">
        <v>274</v>
      </c>
      <c r="AB94" s="5" t="s">
        <v>17</v>
      </c>
      <c r="AC94" s="5" t="s">
        <v>17</v>
      </c>
      <c r="AD94" s="5" t="s">
        <v>274</v>
      </c>
      <c r="AE94" s="21">
        <v>84</v>
      </c>
      <c r="AF94" s="21">
        <v>85</v>
      </c>
      <c r="AG94" s="21">
        <v>72</v>
      </c>
      <c r="AH94" s="21">
        <v>78</v>
      </c>
      <c r="AI94" s="21">
        <v>92</v>
      </c>
      <c r="AJ94" s="21">
        <v>96</v>
      </c>
      <c r="AK94" s="32">
        <f t="shared" si="24"/>
        <v>1535</v>
      </c>
      <c r="AL94" s="32">
        <v>18</v>
      </c>
      <c r="AM94" s="32">
        <f t="shared" si="18"/>
        <v>85.277777777777771</v>
      </c>
      <c r="AN94" s="32">
        <f t="shared" si="19"/>
        <v>3268</v>
      </c>
      <c r="AO94" s="32">
        <f t="shared" si="20"/>
        <v>42</v>
      </c>
      <c r="AP94" s="32">
        <f t="shared" si="21"/>
        <v>77.80952380952381</v>
      </c>
      <c r="AQ94" s="32">
        <v>0</v>
      </c>
      <c r="AR94" s="32">
        <f t="shared" si="22"/>
        <v>77.80952380952381</v>
      </c>
    </row>
    <row r="95" spans="1:44" x14ac:dyDescent="0.15">
      <c r="A95" s="23">
        <v>94</v>
      </c>
      <c r="B95" s="10" t="s">
        <v>236</v>
      </c>
      <c r="C95" s="10" t="s">
        <v>237</v>
      </c>
      <c r="D95" s="10" t="s">
        <v>274</v>
      </c>
      <c r="E95" s="10"/>
      <c r="F95" s="10">
        <v>72</v>
      </c>
      <c r="G95" s="10"/>
      <c r="H95" s="10" t="s">
        <v>17</v>
      </c>
      <c r="I95" s="10" t="s">
        <v>274</v>
      </c>
      <c r="J95" s="13">
        <v>74</v>
      </c>
      <c r="K95" s="13">
        <v>93</v>
      </c>
      <c r="L95" s="10" t="s">
        <v>274</v>
      </c>
      <c r="M95" s="13">
        <v>71</v>
      </c>
      <c r="N95" s="13">
        <v>72</v>
      </c>
      <c r="O95" s="13">
        <v>67</v>
      </c>
      <c r="P95" s="13">
        <v>82</v>
      </c>
      <c r="Q95" s="14">
        <v>82</v>
      </c>
      <c r="R95" s="13">
        <v>61</v>
      </c>
      <c r="S95" s="32">
        <f>D95*1+F95*2+I95*1+J95*2.5+K95*2+L95*1.5+M95*2+N95*1.5+O95*3+P95*3.5+Q95*3+R95*3</f>
        <v>1979.5</v>
      </c>
      <c r="T95" s="33">
        <v>26</v>
      </c>
      <c r="U95" s="32">
        <f t="shared" si="17"/>
        <v>76.134615384615387</v>
      </c>
      <c r="W95" s="5" t="s">
        <v>236</v>
      </c>
      <c r="X95" s="16" t="s">
        <v>237</v>
      </c>
      <c r="Y95" s="6">
        <v>91</v>
      </c>
      <c r="Z95" s="6">
        <v>85</v>
      </c>
      <c r="AA95" s="5" t="s">
        <v>275</v>
      </c>
      <c r="AB95" s="5" t="s">
        <v>17</v>
      </c>
      <c r="AC95" s="5" t="s">
        <v>17</v>
      </c>
      <c r="AD95" s="5" t="s">
        <v>273</v>
      </c>
      <c r="AE95" s="21">
        <v>78</v>
      </c>
      <c r="AF95" s="21">
        <v>71</v>
      </c>
      <c r="AG95" s="21">
        <v>50</v>
      </c>
      <c r="AH95" s="21">
        <v>74</v>
      </c>
      <c r="AI95" s="21">
        <v>91</v>
      </c>
      <c r="AJ95" s="21">
        <v>96</v>
      </c>
      <c r="AK95" s="32">
        <f t="shared" si="24"/>
        <v>1440.5</v>
      </c>
      <c r="AL95" s="32">
        <v>18</v>
      </c>
      <c r="AM95" s="32">
        <f t="shared" si="18"/>
        <v>80.027777777777771</v>
      </c>
      <c r="AN95" s="32">
        <f t="shared" si="19"/>
        <v>3420</v>
      </c>
      <c r="AO95" s="32">
        <f t="shared" si="20"/>
        <v>44</v>
      </c>
      <c r="AP95" s="32">
        <f t="shared" si="21"/>
        <v>77.727272727272734</v>
      </c>
      <c r="AQ95" s="32">
        <v>0</v>
      </c>
      <c r="AR95" s="32">
        <f t="shared" si="22"/>
        <v>77.727272727272734</v>
      </c>
    </row>
    <row r="96" spans="1:44" x14ac:dyDescent="0.15">
      <c r="A96">
        <v>95</v>
      </c>
      <c r="B96" s="10" t="s">
        <v>265</v>
      </c>
      <c r="C96" s="10" t="s">
        <v>266</v>
      </c>
      <c r="D96" s="10" t="s">
        <v>274</v>
      </c>
      <c r="E96" s="10"/>
      <c r="F96" s="10"/>
      <c r="G96" s="10"/>
      <c r="H96" s="10" t="s">
        <v>17</v>
      </c>
      <c r="I96" s="15">
        <v>80</v>
      </c>
      <c r="J96" s="13">
        <v>60</v>
      </c>
      <c r="K96" s="12" t="s">
        <v>17</v>
      </c>
      <c r="L96" s="10" t="s">
        <v>274</v>
      </c>
      <c r="M96" s="13">
        <v>62</v>
      </c>
      <c r="N96" s="13">
        <v>71</v>
      </c>
      <c r="O96" s="13">
        <v>76</v>
      </c>
      <c r="P96" s="13">
        <v>93</v>
      </c>
      <c r="Q96" s="14">
        <v>73</v>
      </c>
      <c r="R96" s="13">
        <v>63</v>
      </c>
      <c r="S96" s="32">
        <f>D96*1+I96*1+J96*2.5+L96*1.5+M96*2+N96*1.5+O96*3+P96*3.5+Q96*3+R96*3</f>
        <v>1634.5</v>
      </c>
      <c r="T96" s="33">
        <v>22</v>
      </c>
      <c r="U96" s="32">
        <f t="shared" si="17"/>
        <v>74.295454545454547</v>
      </c>
      <c r="W96" s="5" t="s">
        <v>265</v>
      </c>
      <c r="X96" s="5" t="s">
        <v>266</v>
      </c>
      <c r="Y96" s="6">
        <v>67</v>
      </c>
      <c r="Z96" s="6">
        <v>90</v>
      </c>
      <c r="AA96" s="5" t="s">
        <v>274</v>
      </c>
      <c r="AB96" s="5" t="s">
        <v>17</v>
      </c>
      <c r="AC96" s="5" t="s">
        <v>17</v>
      </c>
      <c r="AD96" s="5" t="s">
        <v>274</v>
      </c>
      <c r="AE96" s="21">
        <v>88</v>
      </c>
      <c r="AF96" s="21">
        <v>75</v>
      </c>
      <c r="AG96" s="21">
        <v>79</v>
      </c>
      <c r="AH96" s="21">
        <v>72</v>
      </c>
      <c r="AI96" s="21">
        <v>85</v>
      </c>
      <c r="AJ96" s="21">
        <v>94</v>
      </c>
      <c r="AK96" s="32">
        <f t="shared" si="24"/>
        <v>1474.5</v>
      </c>
      <c r="AL96" s="32">
        <v>18</v>
      </c>
      <c r="AM96" s="32">
        <f t="shared" si="18"/>
        <v>81.916666666666671</v>
      </c>
      <c r="AN96" s="32">
        <f t="shared" si="19"/>
        <v>3109</v>
      </c>
      <c r="AO96" s="32">
        <f t="shared" si="20"/>
        <v>40</v>
      </c>
      <c r="AP96" s="32">
        <f t="shared" si="21"/>
        <v>77.724999999999994</v>
      </c>
      <c r="AQ96" s="32">
        <v>0</v>
      </c>
      <c r="AR96" s="32">
        <f t="shared" si="22"/>
        <v>77.724999999999994</v>
      </c>
    </row>
    <row r="97" spans="1:44" x14ac:dyDescent="0.15">
      <c r="A97">
        <v>96</v>
      </c>
      <c r="B97" s="10" t="s">
        <v>120</v>
      </c>
      <c r="C97" s="10" t="s">
        <v>121</v>
      </c>
      <c r="D97" s="10" t="s">
        <v>274</v>
      </c>
      <c r="E97" s="10"/>
      <c r="F97" s="10"/>
      <c r="G97" s="10"/>
      <c r="H97" s="10" t="s">
        <v>17</v>
      </c>
      <c r="I97" s="10" t="s">
        <v>274</v>
      </c>
      <c r="J97" s="13">
        <v>70</v>
      </c>
      <c r="K97" s="13">
        <v>60</v>
      </c>
      <c r="L97" s="10" t="s">
        <v>275</v>
      </c>
      <c r="M97" s="13">
        <v>79</v>
      </c>
      <c r="N97" s="13">
        <v>83</v>
      </c>
      <c r="O97" s="13">
        <v>62</v>
      </c>
      <c r="P97" s="13">
        <v>87</v>
      </c>
      <c r="Q97" s="14">
        <v>77</v>
      </c>
      <c r="R97" s="13">
        <v>73</v>
      </c>
      <c r="S97" s="32">
        <f t="shared" ref="S97:S103" si="25">D97*1+I97*1+J97*2.5+K97*2+L97*1.5+M97*2+N97*1.5+O97*3+P97*3.5+Q97*3+R97*3</f>
        <v>1800.5</v>
      </c>
      <c r="T97" s="32">
        <v>24</v>
      </c>
      <c r="U97" s="32">
        <f t="shared" si="17"/>
        <v>75.020833333333329</v>
      </c>
      <c r="W97" s="5" t="s">
        <v>120</v>
      </c>
      <c r="X97" s="5" t="s">
        <v>121</v>
      </c>
      <c r="Y97" s="6">
        <v>73</v>
      </c>
      <c r="Z97" s="6">
        <v>84</v>
      </c>
      <c r="AA97" s="5" t="s">
        <v>274</v>
      </c>
      <c r="AB97" s="5" t="s">
        <v>17</v>
      </c>
      <c r="AC97" s="5" t="s">
        <v>17</v>
      </c>
      <c r="AD97" s="5" t="s">
        <v>274</v>
      </c>
      <c r="AE97" s="21">
        <v>76</v>
      </c>
      <c r="AF97" s="21">
        <v>85</v>
      </c>
      <c r="AG97" s="21">
        <v>70</v>
      </c>
      <c r="AH97" s="21">
        <v>76</v>
      </c>
      <c r="AI97" s="21">
        <v>82</v>
      </c>
      <c r="AJ97" s="21">
        <v>96</v>
      </c>
      <c r="AK97" s="32">
        <f t="shared" si="24"/>
        <v>1463</v>
      </c>
      <c r="AL97" s="32">
        <v>18</v>
      </c>
      <c r="AM97" s="32">
        <f t="shared" si="18"/>
        <v>81.277777777777771</v>
      </c>
      <c r="AN97" s="32">
        <f t="shared" si="19"/>
        <v>3263.5</v>
      </c>
      <c r="AO97" s="32">
        <f t="shared" si="20"/>
        <v>42</v>
      </c>
      <c r="AP97" s="32">
        <f t="shared" si="21"/>
        <v>77.702380952380949</v>
      </c>
      <c r="AQ97" s="32">
        <v>0</v>
      </c>
      <c r="AR97" s="32">
        <f t="shared" si="22"/>
        <v>77.702380952380949</v>
      </c>
    </row>
    <row r="98" spans="1:44" x14ac:dyDescent="0.15">
      <c r="A98" s="23">
        <v>97</v>
      </c>
      <c r="B98" s="5" t="s">
        <v>298</v>
      </c>
      <c r="C98" s="16" t="s">
        <v>299</v>
      </c>
      <c r="D98" s="5" t="s">
        <v>274</v>
      </c>
      <c r="E98" s="5"/>
      <c r="F98" s="5"/>
      <c r="G98" s="5"/>
      <c r="H98" s="14"/>
      <c r="I98" s="6">
        <v>80</v>
      </c>
      <c r="J98" s="18">
        <v>75</v>
      </c>
      <c r="K98" s="18">
        <v>84</v>
      </c>
      <c r="L98" s="5" t="s">
        <v>275</v>
      </c>
      <c r="M98" s="18">
        <v>62</v>
      </c>
      <c r="N98" s="18">
        <v>91</v>
      </c>
      <c r="O98" s="17" t="s">
        <v>375</v>
      </c>
      <c r="P98" s="18">
        <v>70</v>
      </c>
      <c r="Q98" s="18">
        <v>83</v>
      </c>
      <c r="R98" s="18">
        <v>63</v>
      </c>
      <c r="S98" s="32">
        <f t="shared" si="25"/>
        <v>1732.5</v>
      </c>
      <c r="T98" s="33">
        <v>24</v>
      </c>
      <c r="U98" s="32">
        <f t="shared" si="17"/>
        <v>72.1875</v>
      </c>
      <c r="W98" s="5" t="s">
        <v>298</v>
      </c>
      <c r="X98" s="5" t="s">
        <v>299</v>
      </c>
      <c r="Y98" s="6">
        <v>87</v>
      </c>
      <c r="Z98" s="6">
        <v>88</v>
      </c>
      <c r="AA98" s="5" t="s">
        <v>274</v>
      </c>
      <c r="AB98" s="5" t="s">
        <v>17</v>
      </c>
      <c r="AC98" s="5" t="s">
        <v>17</v>
      </c>
      <c r="AD98" s="5" t="s">
        <v>274</v>
      </c>
      <c r="AE98" s="21">
        <v>86</v>
      </c>
      <c r="AF98" s="21">
        <v>84</v>
      </c>
      <c r="AG98" s="21">
        <v>60</v>
      </c>
      <c r="AH98" s="21">
        <v>84</v>
      </c>
      <c r="AI98" s="21">
        <v>85</v>
      </c>
      <c r="AJ98" s="21">
        <v>96</v>
      </c>
      <c r="AK98" s="32">
        <f t="shared" si="24"/>
        <v>1508</v>
      </c>
      <c r="AL98" s="32">
        <v>18</v>
      </c>
      <c r="AM98" s="32">
        <f t="shared" si="18"/>
        <v>83.777777777777771</v>
      </c>
      <c r="AN98" s="32">
        <f t="shared" si="19"/>
        <v>3240.5</v>
      </c>
      <c r="AO98" s="32">
        <f t="shared" si="20"/>
        <v>42</v>
      </c>
      <c r="AP98" s="32">
        <f t="shared" si="21"/>
        <v>77.154761904761898</v>
      </c>
      <c r="AQ98" s="32">
        <v>0</v>
      </c>
      <c r="AR98" s="32">
        <f t="shared" si="22"/>
        <v>77.154761904761898</v>
      </c>
    </row>
    <row r="99" spans="1:44" x14ac:dyDescent="0.15">
      <c r="A99" s="23">
        <v>98</v>
      </c>
      <c r="B99" s="10" t="s">
        <v>94</v>
      </c>
      <c r="C99" s="10" t="s">
        <v>95</v>
      </c>
      <c r="D99" s="10" t="s">
        <v>274</v>
      </c>
      <c r="E99" s="10"/>
      <c r="F99" s="10"/>
      <c r="G99" s="10"/>
      <c r="H99" s="10" t="s">
        <v>17</v>
      </c>
      <c r="I99" s="15">
        <v>90</v>
      </c>
      <c r="J99" s="13">
        <v>65</v>
      </c>
      <c r="K99" s="13">
        <v>71</v>
      </c>
      <c r="L99" s="10" t="s">
        <v>275</v>
      </c>
      <c r="M99" s="13">
        <v>62</v>
      </c>
      <c r="N99" s="13">
        <v>83</v>
      </c>
      <c r="O99" s="13">
        <v>74</v>
      </c>
      <c r="P99" s="13">
        <v>75</v>
      </c>
      <c r="Q99" s="14">
        <v>73</v>
      </c>
      <c r="R99" s="13">
        <v>77</v>
      </c>
      <c r="S99" s="32">
        <f t="shared" si="25"/>
        <v>1775</v>
      </c>
      <c r="T99" s="32">
        <v>24</v>
      </c>
      <c r="U99" s="32">
        <f t="shared" si="17"/>
        <v>73.958333333333329</v>
      </c>
      <c r="W99" s="5" t="s">
        <v>94</v>
      </c>
      <c r="X99" s="5" t="s">
        <v>95</v>
      </c>
      <c r="Y99" s="6">
        <v>84</v>
      </c>
      <c r="Z99" s="6">
        <v>88</v>
      </c>
      <c r="AA99" s="5" t="s">
        <v>273</v>
      </c>
      <c r="AB99" s="5" t="s">
        <v>17</v>
      </c>
      <c r="AC99" s="5" t="s">
        <v>17</v>
      </c>
      <c r="AD99" s="5" t="s">
        <v>274</v>
      </c>
      <c r="AE99" s="21">
        <v>73</v>
      </c>
      <c r="AF99" s="21">
        <v>84</v>
      </c>
      <c r="AG99" s="21">
        <v>64</v>
      </c>
      <c r="AH99" s="21">
        <v>73</v>
      </c>
      <c r="AI99" s="21">
        <v>85</v>
      </c>
      <c r="AJ99" s="21">
        <v>83</v>
      </c>
      <c r="AK99" s="32">
        <f t="shared" si="24"/>
        <v>1465</v>
      </c>
      <c r="AL99" s="32">
        <v>18</v>
      </c>
      <c r="AM99" s="32">
        <f t="shared" si="18"/>
        <v>81.388888888888886</v>
      </c>
      <c r="AN99" s="32">
        <f t="shared" si="19"/>
        <v>3240</v>
      </c>
      <c r="AO99" s="32">
        <f t="shared" si="20"/>
        <v>42</v>
      </c>
      <c r="AP99" s="32">
        <f t="shared" si="21"/>
        <v>77.142857142857139</v>
      </c>
      <c r="AQ99" s="32">
        <v>0</v>
      </c>
      <c r="AR99" s="32">
        <f t="shared" si="22"/>
        <v>77.142857142857139</v>
      </c>
    </row>
    <row r="100" spans="1:44" x14ac:dyDescent="0.15">
      <c r="A100">
        <v>99</v>
      </c>
      <c r="B100" s="10" t="s">
        <v>214</v>
      </c>
      <c r="C100" s="11" t="s">
        <v>215</v>
      </c>
      <c r="D100" s="10" t="s">
        <v>275</v>
      </c>
      <c r="E100" s="10"/>
      <c r="F100" s="10"/>
      <c r="G100" s="10"/>
      <c r="H100" s="10" t="s">
        <v>17</v>
      </c>
      <c r="I100" s="10" t="s">
        <v>274</v>
      </c>
      <c r="J100" s="13">
        <v>75</v>
      </c>
      <c r="K100" s="13">
        <v>66</v>
      </c>
      <c r="L100" s="10" t="s">
        <v>274</v>
      </c>
      <c r="M100" s="13">
        <v>71</v>
      </c>
      <c r="N100" s="13">
        <v>71</v>
      </c>
      <c r="O100" s="13">
        <v>71</v>
      </c>
      <c r="P100" s="13">
        <v>70</v>
      </c>
      <c r="Q100" s="14">
        <v>76</v>
      </c>
      <c r="R100" s="12" t="s">
        <v>376</v>
      </c>
      <c r="S100" s="32">
        <f t="shared" si="25"/>
        <v>1658.5</v>
      </c>
      <c r="T100" s="33">
        <v>24</v>
      </c>
      <c r="U100" s="32">
        <f t="shared" ref="U100:U131" si="26">S100/T100</f>
        <v>69.104166666666671</v>
      </c>
      <c r="W100" s="5" t="s">
        <v>214</v>
      </c>
      <c r="X100" s="5" t="s">
        <v>215</v>
      </c>
      <c r="Y100" s="6">
        <v>85</v>
      </c>
      <c r="Z100" s="6">
        <v>86</v>
      </c>
      <c r="AA100" s="5" t="s">
        <v>273</v>
      </c>
      <c r="AB100" s="5" t="s">
        <v>17</v>
      </c>
      <c r="AC100" s="5" t="s">
        <v>17</v>
      </c>
      <c r="AD100" s="5" t="s">
        <v>274</v>
      </c>
      <c r="AE100" s="21">
        <v>84</v>
      </c>
      <c r="AF100" s="21">
        <v>89</v>
      </c>
      <c r="AG100" s="21">
        <v>70</v>
      </c>
      <c r="AH100" s="21">
        <v>80</v>
      </c>
      <c r="AI100" s="21">
        <v>94</v>
      </c>
      <c r="AJ100" s="21">
        <v>96</v>
      </c>
      <c r="AK100" s="32">
        <f t="shared" si="24"/>
        <v>1559</v>
      </c>
      <c r="AL100" s="32">
        <v>18</v>
      </c>
      <c r="AM100" s="32">
        <f t="shared" ref="AM100:AM131" si="27">AK100/AL100</f>
        <v>86.611111111111114</v>
      </c>
      <c r="AN100" s="32">
        <f t="shared" ref="AN100:AN131" si="28">AK100+S100</f>
        <v>3217.5</v>
      </c>
      <c r="AO100" s="32">
        <f t="shared" ref="AO100:AO131" si="29">AL100+T100</f>
        <v>42</v>
      </c>
      <c r="AP100" s="32">
        <f t="shared" ref="AP100:AP131" si="30">AN100/AO100</f>
        <v>76.607142857142861</v>
      </c>
      <c r="AQ100" s="32">
        <v>0.5</v>
      </c>
      <c r="AR100" s="32">
        <f t="shared" ref="AR100:AR131" si="31">AP100+AQ100</f>
        <v>77.107142857142861</v>
      </c>
    </row>
    <row r="101" spans="1:44" x14ac:dyDescent="0.15">
      <c r="A101">
        <v>100</v>
      </c>
      <c r="B101" s="10" t="s">
        <v>58</v>
      </c>
      <c r="C101" s="10" t="s">
        <v>59</v>
      </c>
      <c r="D101" s="10" t="s">
        <v>274</v>
      </c>
      <c r="E101" s="10"/>
      <c r="F101" s="10"/>
      <c r="G101" s="10"/>
      <c r="H101" s="10" t="s">
        <v>17</v>
      </c>
      <c r="I101" s="10" t="s">
        <v>274</v>
      </c>
      <c r="J101" s="13">
        <v>66</v>
      </c>
      <c r="K101" s="13">
        <v>64</v>
      </c>
      <c r="L101" s="10" t="s">
        <v>273</v>
      </c>
      <c r="M101" s="13">
        <v>70</v>
      </c>
      <c r="N101" s="13">
        <v>64</v>
      </c>
      <c r="O101" s="13">
        <v>61</v>
      </c>
      <c r="P101" s="13">
        <v>65</v>
      </c>
      <c r="Q101" s="14">
        <v>83</v>
      </c>
      <c r="R101" s="13">
        <v>71</v>
      </c>
      <c r="S101" s="32">
        <f t="shared" si="25"/>
        <v>1714</v>
      </c>
      <c r="T101" s="32">
        <v>24</v>
      </c>
      <c r="U101" s="32">
        <f t="shared" si="26"/>
        <v>71.416666666666671</v>
      </c>
      <c r="W101" s="5" t="s">
        <v>58</v>
      </c>
      <c r="X101" s="5" t="s">
        <v>59</v>
      </c>
      <c r="Y101" s="6">
        <v>92</v>
      </c>
      <c r="Z101" s="6">
        <v>92</v>
      </c>
      <c r="AA101" s="5" t="s">
        <v>274</v>
      </c>
      <c r="AB101" s="5" t="s">
        <v>17</v>
      </c>
      <c r="AC101" s="5" t="s">
        <v>17</v>
      </c>
      <c r="AD101" s="5" t="s">
        <v>273</v>
      </c>
      <c r="AE101" s="21">
        <v>82</v>
      </c>
      <c r="AF101" s="21">
        <v>74</v>
      </c>
      <c r="AG101" s="21">
        <v>60</v>
      </c>
      <c r="AH101" s="21">
        <v>77</v>
      </c>
      <c r="AI101" s="21">
        <v>93</v>
      </c>
      <c r="AJ101" s="21">
        <v>94</v>
      </c>
      <c r="AK101" s="32">
        <f t="shared" si="24"/>
        <v>1513</v>
      </c>
      <c r="AL101" s="32">
        <v>18</v>
      </c>
      <c r="AM101" s="32">
        <f t="shared" si="27"/>
        <v>84.055555555555557</v>
      </c>
      <c r="AN101" s="32">
        <f t="shared" si="28"/>
        <v>3227</v>
      </c>
      <c r="AO101" s="32">
        <f t="shared" si="29"/>
        <v>42</v>
      </c>
      <c r="AP101" s="32">
        <f t="shared" si="30"/>
        <v>76.833333333333329</v>
      </c>
      <c r="AQ101" s="32">
        <v>0</v>
      </c>
      <c r="AR101" s="32">
        <f t="shared" si="31"/>
        <v>76.833333333333329</v>
      </c>
    </row>
    <row r="102" spans="1:44" x14ac:dyDescent="0.15">
      <c r="A102" s="23">
        <v>101</v>
      </c>
      <c r="B102" s="10" t="s">
        <v>56</v>
      </c>
      <c r="C102" s="11" t="s">
        <v>57</v>
      </c>
      <c r="D102" s="10" t="s">
        <v>275</v>
      </c>
      <c r="E102" s="10"/>
      <c r="F102" s="10"/>
      <c r="G102" s="10"/>
      <c r="H102" s="10" t="s">
        <v>17</v>
      </c>
      <c r="I102" s="15">
        <v>80</v>
      </c>
      <c r="J102" s="13">
        <v>63</v>
      </c>
      <c r="K102" s="13">
        <v>74</v>
      </c>
      <c r="L102" s="10" t="s">
        <v>274</v>
      </c>
      <c r="M102" s="13">
        <v>76</v>
      </c>
      <c r="N102" s="13">
        <v>81</v>
      </c>
      <c r="O102" s="12" t="s">
        <v>343</v>
      </c>
      <c r="P102" s="13">
        <v>72</v>
      </c>
      <c r="Q102" s="14">
        <v>84</v>
      </c>
      <c r="R102" s="12" t="s">
        <v>363</v>
      </c>
      <c r="S102" s="32">
        <f t="shared" si="25"/>
        <v>1656.5</v>
      </c>
      <c r="T102" s="32">
        <v>24</v>
      </c>
      <c r="U102" s="32">
        <f t="shared" si="26"/>
        <v>69.020833333333329</v>
      </c>
      <c r="W102" s="5" t="s">
        <v>56</v>
      </c>
      <c r="X102" s="5" t="s">
        <v>57</v>
      </c>
      <c r="Y102" s="6">
        <v>91</v>
      </c>
      <c r="Z102" s="6">
        <v>75</v>
      </c>
      <c r="AA102" s="5" t="s">
        <v>273</v>
      </c>
      <c r="AB102" s="5" t="s">
        <v>17</v>
      </c>
      <c r="AC102" s="5" t="s">
        <v>17</v>
      </c>
      <c r="AD102" s="5" t="s">
        <v>273</v>
      </c>
      <c r="AE102" s="21">
        <v>83</v>
      </c>
      <c r="AF102" s="21">
        <v>81</v>
      </c>
      <c r="AG102" s="21">
        <v>88</v>
      </c>
      <c r="AH102" s="21">
        <v>77</v>
      </c>
      <c r="AI102" s="21">
        <v>95</v>
      </c>
      <c r="AJ102" s="21">
        <v>94</v>
      </c>
      <c r="AK102" s="32">
        <f t="shared" si="24"/>
        <v>1570</v>
      </c>
      <c r="AL102" s="32">
        <v>18</v>
      </c>
      <c r="AM102" s="32">
        <f t="shared" si="27"/>
        <v>87.222222222222229</v>
      </c>
      <c r="AN102" s="32">
        <f t="shared" si="28"/>
        <v>3226.5</v>
      </c>
      <c r="AO102" s="32">
        <f t="shared" si="29"/>
        <v>42</v>
      </c>
      <c r="AP102" s="32">
        <f t="shared" si="30"/>
        <v>76.821428571428569</v>
      </c>
      <c r="AQ102" s="32">
        <v>0</v>
      </c>
      <c r="AR102" s="32">
        <f t="shared" si="31"/>
        <v>76.821428571428569</v>
      </c>
    </row>
    <row r="103" spans="1:44" x14ac:dyDescent="0.15">
      <c r="A103">
        <v>102</v>
      </c>
      <c r="B103" s="5" t="s">
        <v>308</v>
      </c>
      <c r="C103" s="5" t="s">
        <v>309</v>
      </c>
      <c r="D103" s="5" t="s">
        <v>274</v>
      </c>
      <c r="E103" s="5"/>
      <c r="F103" s="5"/>
      <c r="G103" s="5"/>
      <c r="H103" s="14"/>
      <c r="I103" s="5" t="s">
        <v>275</v>
      </c>
      <c r="J103" s="18">
        <v>74</v>
      </c>
      <c r="K103" s="18">
        <v>77</v>
      </c>
      <c r="L103" s="5" t="s">
        <v>274</v>
      </c>
      <c r="M103" s="18">
        <v>76</v>
      </c>
      <c r="N103" s="18">
        <v>71</v>
      </c>
      <c r="O103" s="18">
        <v>66</v>
      </c>
      <c r="P103" s="18">
        <v>61</v>
      </c>
      <c r="Q103" s="18">
        <v>78</v>
      </c>
      <c r="R103" s="18">
        <v>77</v>
      </c>
      <c r="S103" s="32">
        <f t="shared" si="25"/>
        <v>1761.5</v>
      </c>
      <c r="T103" s="33">
        <v>24</v>
      </c>
      <c r="U103" s="32">
        <f t="shared" si="26"/>
        <v>73.395833333333329</v>
      </c>
      <c r="W103" s="5" t="s">
        <v>308</v>
      </c>
      <c r="X103" s="5" t="s">
        <v>309</v>
      </c>
      <c r="Y103" s="6">
        <v>90</v>
      </c>
      <c r="Z103" s="6">
        <v>88</v>
      </c>
      <c r="AA103" s="5" t="s">
        <v>274</v>
      </c>
      <c r="AB103" s="5" t="s">
        <v>17</v>
      </c>
      <c r="AC103" s="5" t="s">
        <v>17</v>
      </c>
      <c r="AD103" s="5" t="s">
        <v>274</v>
      </c>
      <c r="AE103" s="21">
        <v>80</v>
      </c>
      <c r="AF103" s="21">
        <v>71</v>
      </c>
      <c r="AG103" s="21">
        <v>62</v>
      </c>
      <c r="AH103" s="21">
        <v>71</v>
      </c>
      <c r="AI103" s="21">
        <v>91</v>
      </c>
      <c r="AJ103" s="21">
        <v>91</v>
      </c>
      <c r="AK103" s="32">
        <f t="shared" si="24"/>
        <v>1463.5</v>
      </c>
      <c r="AL103" s="32">
        <v>18</v>
      </c>
      <c r="AM103" s="32">
        <f t="shared" si="27"/>
        <v>81.305555555555557</v>
      </c>
      <c r="AN103" s="32">
        <f t="shared" si="28"/>
        <v>3225</v>
      </c>
      <c r="AO103" s="32">
        <f t="shared" si="29"/>
        <v>42</v>
      </c>
      <c r="AP103" s="32">
        <f t="shared" si="30"/>
        <v>76.785714285714292</v>
      </c>
      <c r="AQ103" s="32">
        <v>0</v>
      </c>
      <c r="AR103" s="32">
        <f t="shared" si="31"/>
        <v>76.785714285714292</v>
      </c>
    </row>
    <row r="104" spans="1:44" x14ac:dyDescent="0.15">
      <c r="A104">
        <v>103</v>
      </c>
      <c r="B104" s="5" t="s">
        <v>284</v>
      </c>
      <c r="C104" s="5" t="s">
        <v>285</v>
      </c>
      <c r="D104" s="5" t="s">
        <v>274</v>
      </c>
      <c r="E104" s="5"/>
      <c r="F104" s="5"/>
      <c r="G104" s="5"/>
      <c r="H104" s="14"/>
      <c r="I104" s="6">
        <v>80</v>
      </c>
      <c r="J104" s="18">
        <v>62</v>
      </c>
      <c r="K104" s="17" t="s">
        <v>17</v>
      </c>
      <c r="L104" s="5" t="s">
        <v>274</v>
      </c>
      <c r="M104" s="18">
        <v>60</v>
      </c>
      <c r="N104" s="18">
        <v>85</v>
      </c>
      <c r="O104" s="18">
        <v>92</v>
      </c>
      <c r="P104" s="18">
        <v>72</v>
      </c>
      <c r="Q104" s="18">
        <v>73</v>
      </c>
      <c r="R104" s="18">
        <v>62</v>
      </c>
      <c r="S104" s="32">
        <f>D104*1+I104*1+J104*2.5+L104*1.5+M104*2+N104*1.5+O104*3+P104*3.5+Q104*3+R104*3</f>
        <v>1628</v>
      </c>
      <c r="T104" s="33">
        <v>22</v>
      </c>
      <c r="U104" s="32">
        <f t="shared" si="26"/>
        <v>74</v>
      </c>
      <c r="W104" s="5" t="s">
        <v>284</v>
      </c>
      <c r="X104" s="5" t="s">
        <v>285</v>
      </c>
      <c r="Y104" s="6">
        <v>76</v>
      </c>
      <c r="Z104" s="6">
        <v>87</v>
      </c>
      <c r="AA104" s="5" t="s">
        <v>274</v>
      </c>
      <c r="AB104" s="5" t="s">
        <v>17</v>
      </c>
      <c r="AC104" s="5" t="s">
        <v>17</v>
      </c>
      <c r="AD104" s="5" t="s">
        <v>274</v>
      </c>
      <c r="AE104" s="21">
        <v>86</v>
      </c>
      <c r="AF104" s="21">
        <v>72</v>
      </c>
      <c r="AG104" s="21">
        <v>67</v>
      </c>
      <c r="AH104" s="21">
        <v>63</v>
      </c>
      <c r="AI104" s="21">
        <v>87</v>
      </c>
      <c r="AJ104" s="21">
        <v>96</v>
      </c>
      <c r="AK104" s="32">
        <f t="shared" si="24"/>
        <v>1438</v>
      </c>
      <c r="AL104" s="32">
        <v>18</v>
      </c>
      <c r="AM104" s="32">
        <f t="shared" si="27"/>
        <v>79.888888888888886</v>
      </c>
      <c r="AN104" s="32">
        <f t="shared" si="28"/>
        <v>3066</v>
      </c>
      <c r="AO104" s="32">
        <f t="shared" si="29"/>
        <v>40</v>
      </c>
      <c r="AP104" s="32">
        <f t="shared" si="30"/>
        <v>76.650000000000006</v>
      </c>
      <c r="AQ104" s="32">
        <v>0</v>
      </c>
      <c r="AR104" s="32">
        <f t="shared" si="31"/>
        <v>76.650000000000006</v>
      </c>
    </row>
    <row r="105" spans="1:44" x14ac:dyDescent="0.15">
      <c r="A105" s="23">
        <v>104</v>
      </c>
      <c r="B105" s="10" t="s">
        <v>60</v>
      </c>
      <c r="C105" s="11" t="s">
        <v>61</v>
      </c>
      <c r="D105" s="10" t="s">
        <v>274</v>
      </c>
      <c r="E105" s="10"/>
      <c r="F105" s="10"/>
      <c r="G105" s="10"/>
      <c r="H105" s="10" t="s">
        <v>17</v>
      </c>
      <c r="I105" s="15">
        <v>80</v>
      </c>
      <c r="J105" s="13">
        <v>65</v>
      </c>
      <c r="K105" s="13">
        <v>77</v>
      </c>
      <c r="L105" s="10" t="s">
        <v>340</v>
      </c>
      <c r="M105" s="13">
        <v>71</v>
      </c>
      <c r="N105" s="13">
        <v>84</v>
      </c>
      <c r="O105" s="13">
        <v>71</v>
      </c>
      <c r="P105" s="12" t="s">
        <v>343</v>
      </c>
      <c r="Q105" s="14">
        <v>76</v>
      </c>
      <c r="R105" s="13">
        <v>60</v>
      </c>
      <c r="S105" s="32">
        <f>D105*1+I105*1+J105*2.5+K105*2+L105*1.5+M105*2+N105*1.5+O105*3+P105*3.5+Q105*3+R105*3</f>
        <v>1643</v>
      </c>
      <c r="T105" s="32">
        <v>24</v>
      </c>
      <c r="U105" s="32">
        <f t="shared" si="26"/>
        <v>68.458333333333329</v>
      </c>
      <c r="W105" s="5" t="s">
        <v>60</v>
      </c>
      <c r="X105" s="5" t="s">
        <v>61</v>
      </c>
      <c r="Y105" s="6">
        <v>91</v>
      </c>
      <c r="Z105" s="6">
        <v>95</v>
      </c>
      <c r="AA105" s="5" t="s">
        <v>273</v>
      </c>
      <c r="AB105" s="5" t="s">
        <v>17</v>
      </c>
      <c r="AC105" s="5" t="s">
        <v>17</v>
      </c>
      <c r="AD105" s="5" t="s">
        <v>273</v>
      </c>
      <c r="AE105" s="21">
        <v>84</v>
      </c>
      <c r="AF105" s="21">
        <v>77</v>
      </c>
      <c r="AG105" s="21">
        <v>76</v>
      </c>
      <c r="AH105" s="21">
        <v>84</v>
      </c>
      <c r="AI105" s="21">
        <v>85</v>
      </c>
      <c r="AJ105" s="21">
        <v>91</v>
      </c>
      <c r="AK105" s="32">
        <f t="shared" si="24"/>
        <v>1567.5</v>
      </c>
      <c r="AL105" s="32">
        <v>18</v>
      </c>
      <c r="AM105" s="32">
        <f t="shared" si="27"/>
        <v>87.083333333333329</v>
      </c>
      <c r="AN105" s="32">
        <f t="shared" si="28"/>
        <v>3210.5</v>
      </c>
      <c r="AO105" s="32">
        <f t="shared" si="29"/>
        <v>42</v>
      </c>
      <c r="AP105" s="32">
        <f t="shared" si="30"/>
        <v>76.44047619047619</v>
      </c>
      <c r="AQ105" s="32">
        <v>0</v>
      </c>
      <c r="AR105" s="32">
        <f t="shared" si="31"/>
        <v>76.44047619047619</v>
      </c>
    </row>
    <row r="106" spans="1:44" x14ac:dyDescent="0.15">
      <c r="A106">
        <v>105</v>
      </c>
      <c r="B106" s="10" t="s">
        <v>98</v>
      </c>
      <c r="C106" s="10" t="s">
        <v>99</v>
      </c>
      <c r="D106" s="10" t="s">
        <v>273</v>
      </c>
      <c r="E106" s="10"/>
      <c r="F106" s="10"/>
      <c r="G106" s="10"/>
      <c r="H106" s="10" t="s">
        <v>17</v>
      </c>
      <c r="I106" s="10" t="s">
        <v>274</v>
      </c>
      <c r="J106" s="13">
        <v>60</v>
      </c>
      <c r="K106" s="13">
        <v>73</v>
      </c>
      <c r="L106" s="10" t="s">
        <v>275</v>
      </c>
      <c r="M106" s="13">
        <v>71</v>
      </c>
      <c r="N106" s="13">
        <v>93</v>
      </c>
      <c r="O106" s="13">
        <v>67</v>
      </c>
      <c r="P106" s="13">
        <v>73</v>
      </c>
      <c r="Q106" s="14">
        <v>68</v>
      </c>
      <c r="R106" s="13">
        <v>70</v>
      </c>
      <c r="S106" s="32">
        <f>D106*1+I106*1+J106*2.5+K106*2+L106*1.5+M106*2+N106*1.5+O106*3+P106*3.5+Q106*3+R106*3</f>
        <v>1740.5</v>
      </c>
      <c r="T106" s="32">
        <v>24</v>
      </c>
      <c r="U106" s="32">
        <f t="shared" si="26"/>
        <v>72.520833333333329</v>
      </c>
      <c r="W106" s="5" t="s">
        <v>98</v>
      </c>
      <c r="X106" s="5" t="s">
        <v>99</v>
      </c>
      <c r="Y106" s="6">
        <v>80</v>
      </c>
      <c r="Z106" s="6">
        <v>85</v>
      </c>
      <c r="AA106" s="5" t="s">
        <v>274</v>
      </c>
      <c r="AB106" s="5" t="s">
        <v>17</v>
      </c>
      <c r="AC106" s="5" t="s">
        <v>17</v>
      </c>
      <c r="AD106" s="5" t="s">
        <v>274</v>
      </c>
      <c r="AE106" s="21">
        <v>73</v>
      </c>
      <c r="AF106" s="21">
        <v>74</v>
      </c>
      <c r="AG106" s="21">
        <v>75</v>
      </c>
      <c r="AH106" s="21">
        <v>67</v>
      </c>
      <c r="AI106" s="21">
        <v>88</v>
      </c>
      <c r="AJ106" s="21">
        <v>95</v>
      </c>
      <c r="AK106" s="32">
        <f t="shared" si="24"/>
        <v>1456.5</v>
      </c>
      <c r="AL106" s="32">
        <v>18</v>
      </c>
      <c r="AM106" s="32">
        <f t="shared" si="27"/>
        <v>80.916666666666671</v>
      </c>
      <c r="AN106" s="32">
        <f t="shared" si="28"/>
        <v>3197</v>
      </c>
      <c r="AO106" s="32">
        <f t="shared" si="29"/>
        <v>42</v>
      </c>
      <c r="AP106" s="32">
        <f t="shared" si="30"/>
        <v>76.11904761904762</v>
      </c>
      <c r="AQ106" s="32">
        <v>0</v>
      </c>
      <c r="AR106" s="32">
        <f t="shared" si="31"/>
        <v>76.11904761904762</v>
      </c>
    </row>
    <row r="107" spans="1:44" x14ac:dyDescent="0.15">
      <c r="A107" s="23">
        <v>106</v>
      </c>
      <c r="B107" s="10" t="s">
        <v>66</v>
      </c>
      <c r="C107" s="11" t="s">
        <v>67</v>
      </c>
      <c r="D107" s="10" t="s">
        <v>275</v>
      </c>
      <c r="E107" s="10"/>
      <c r="F107" s="10"/>
      <c r="G107" s="10"/>
      <c r="H107" s="10" t="s">
        <v>17</v>
      </c>
      <c r="I107" s="15">
        <v>80</v>
      </c>
      <c r="J107" s="13">
        <v>65</v>
      </c>
      <c r="K107" s="13">
        <v>85</v>
      </c>
      <c r="L107" s="10" t="s">
        <v>275</v>
      </c>
      <c r="M107" s="13">
        <v>62</v>
      </c>
      <c r="N107" s="13">
        <v>81</v>
      </c>
      <c r="O107" s="12" t="s">
        <v>348</v>
      </c>
      <c r="P107" s="13">
        <v>76</v>
      </c>
      <c r="Q107" s="14">
        <v>76</v>
      </c>
      <c r="R107" s="13">
        <v>63</v>
      </c>
      <c r="S107" s="32">
        <f>D107*1+I107*1+J107*2.5+K107*2+L107*1.5+M107*2+N107*1.5+O107*3+P107*3.5+Q107*3+R107*3</f>
        <v>1681.5</v>
      </c>
      <c r="T107" s="32">
        <v>24</v>
      </c>
      <c r="U107" s="32">
        <f t="shared" si="26"/>
        <v>70.0625</v>
      </c>
      <c r="W107" s="5" t="s">
        <v>66</v>
      </c>
      <c r="X107" s="5" t="s">
        <v>67</v>
      </c>
      <c r="Y107" s="6">
        <v>87</v>
      </c>
      <c r="Z107" s="6">
        <v>88</v>
      </c>
      <c r="AA107" s="5" t="s">
        <v>274</v>
      </c>
      <c r="AB107" s="5" t="s">
        <v>17</v>
      </c>
      <c r="AC107" s="5" t="s">
        <v>17</v>
      </c>
      <c r="AD107" s="5" t="s">
        <v>274</v>
      </c>
      <c r="AE107" s="21">
        <v>84</v>
      </c>
      <c r="AF107" s="21">
        <v>83</v>
      </c>
      <c r="AG107" s="21">
        <v>67</v>
      </c>
      <c r="AH107" s="21">
        <v>80</v>
      </c>
      <c r="AI107" s="21">
        <v>89</v>
      </c>
      <c r="AJ107" s="21">
        <v>93</v>
      </c>
      <c r="AK107" s="32">
        <f t="shared" si="24"/>
        <v>1512.5</v>
      </c>
      <c r="AL107" s="32">
        <v>18</v>
      </c>
      <c r="AM107" s="32">
        <f t="shared" si="27"/>
        <v>84.027777777777771</v>
      </c>
      <c r="AN107" s="32">
        <f t="shared" si="28"/>
        <v>3194</v>
      </c>
      <c r="AO107" s="32">
        <f t="shared" si="29"/>
        <v>42</v>
      </c>
      <c r="AP107" s="32">
        <f t="shared" si="30"/>
        <v>76.047619047619051</v>
      </c>
      <c r="AQ107" s="32">
        <v>0</v>
      </c>
      <c r="AR107" s="32">
        <f t="shared" si="31"/>
        <v>76.047619047619051</v>
      </c>
    </row>
    <row r="108" spans="1:44" x14ac:dyDescent="0.15">
      <c r="A108" s="23">
        <v>107</v>
      </c>
      <c r="B108" s="10" t="s">
        <v>170</v>
      </c>
      <c r="C108" s="11" t="s">
        <v>171</v>
      </c>
      <c r="D108" s="10" t="s">
        <v>274</v>
      </c>
      <c r="E108" s="10"/>
      <c r="F108" s="10"/>
      <c r="G108" s="10"/>
      <c r="H108" s="10" t="s">
        <v>17</v>
      </c>
      <c r="I108" s="10" t="s">
        <v>274</v>
      </c>
      <c r="J108" s="13">
        <v>76</v>
      </c>
      <c r="K108" s="12" t="s">
        <v>17</v>
      </c>
      <c r="L108" s="10" t="s">
        <v>274</v>
      </c>
      <c r="M108" s="13">
        <v>74</v>
      </c>
      <c r="N108" s="13">
        <v>68</v>
      </c>
      <c r="O108" s="13">
        <v>63</v>
      </c>
      <c r="P108" s="12" t="s">
        <v>393</v>
      </c>
      <c r="Q108" s="14">
        <v>86</v>
      </c>
      <c r="R108" s="13">
        <v>86</v>
      </c>
      <c r="S108" s="32">
        <f>D108*1+I108*1+J108*2.5+L108*1.5+M108*2+N108*1.5+O108*3+P108*3.5+Q108*3+R108*3</f>
        <v>1561.5</v>
      </c>
      <c r="T108" s="32">
        <v>22</v>
      </c>
      <c r="U108" s="32">
        <f t="shared" si="26"/>
        <v>70.977272727272734</v>
      </c>
      <c r="W108" s="5" t="s">
        <v>170</v>
      </c>
      <c r="X108" s="16" t="s">
        <v>171</v>
      </c>
      <c r="Y108" s="6">
        <v>89</v>
      </c>
      <c r="Z108" s="6">
        <v>78</v>
      </c>
      <c r="AA108" s="5" t="s">
        <v>274</v>
      </c>
      <c r="AB108" s="5" t="s">
        <v>17</v>
      </c>
      <c r="AC108" s="5" t="s">
        <v>17</v>
      </c>
      <c r="AD108" s="5" t="s">
        <v>274</v>
      </c>
      <c r="AE108" s="21">
        <v>84</v>
      </c>
      <c r="AF108" s="21">
        <v>81</v>
      </c>
      <c r="AG108" s="21">
        <v>50</v>
      </c>
      <c r="AH108" s="21">
        <v>78</v>
      </c>
      <c r="AI108" s="21">
        <v>94</v>
      </c>
      <c r="AJ108" s="21">
        <v>96</v>
      </c>
      <c r="AK108" s="32">
        <f t="shared" si="24"/>
        <v>1472</v>
      </c>
      <c r="AL108" s="32">
        <v>18</v>
      </c>
      <c r="AM108" s="32">
        <f t="shared" si="27"/>
        <v>81.777777777777771</v>
      </c>
      <c r="AN108" s="32">
        <f t="shared" si="28"/>
        <v>3033.5</v>
      </c>
      <c r="AO108" s="32">
        <f t="shared" si="29"/>
        <v>40</v>
      </c>
      <c r="AP108" s="32">
        <f t="shared" si="30"/>
        <v>75.837500000000006</v>
      </c>
      <c r="AQ108" s="32">
        <v>0</v>
      </c>
      <c r="AR108" s="32">
        <f t="shared" si="31"/>
        <v>75.837500000000006</v>
      </c>
    </row>
    <row r="109" spans="1:44" x14ac:dyDescent="0.15">
      <c r="A109">
        <v>108</v>
      </c>
      <c r="B109" s="10" t="s">
        <v>184</v>
      </c>
      <c r="C109" s="10" t="s">
        <v>185</v>
      </c>
      <c r="D109" s="10" t="s">
        <v>274</v>
      </c>
      <c r="E109" s="10"/>
      <c r="F109" s="10"/>
      <c r="G109" s="10"/>
      <c r="H109" s="10" t="s">
        <v>17</v>
      </c>
      <c r="I109" s="10" t="s">
        <v>274</v>
      </c>
      <c r="J109" s="13">
        <v>69</v>
      </c>
      <c r="K109" s="13">
        <v>73</v>
      </c>
      <c r="L109" s="10" t="s">
        <v>275</v>
      </c>
      <c r="M109" s="13">
        <v>68</v>
      </c>
      <c r="N109" s="13">
        <v>73</v>
      </c>
      <c r="O109" s="13">
        <v>67</v>
      </c>
      <c r="P109" s="13">
        <v>66</v>
      </c>
      <c r="Q109" s="14">
        <v>77</v>
      </c>
      <c r="R109" s="13">
        <v>69</v>
      </c>
      <c r="S109" s="32">
        <f>D109*1+I109*1+J109*2.5+K109*2+L109*1.5+M109*2+N109*1.5+O109*3+P109*3.5+Q109*3+R109*3</f>
        <v>1716.5</v>
      </c>
      <c r="T109" s="33">
        <v>24</v>
      </c>
      <c r="U109" s="32">
        <f t="shared" si="26"/>
        <v>71.520833333333329</v>
      </c>
      <c r="W109" s="5" t="s">
        <v>184</v>
      </c>
      <c r="X109" s="5" t="s">
        <v>185</v>
      </c>
      <c r="Y109" s="6">
        <v>78</v>
      </c>
      <c r="Z109" s="6">
        <v>87</v>
      </c>
      <c r="AA109" s="5" t="s">
        <v>274</v>
      </c>
      <c r="AB109" s="5" t="s">
        <v>17</v>
      </c>
      <c r="AC109" s="5" t="s">
        <v>17</v>
      </c>
      <c r="AD109" s="5" t="s">
        <v>273</v>
      </c>
      <c r="AE109" s="21">
        <v>83</v>
      </c>
      <c r="AF109" s="21">
        <v>78</v>
      </c>
      <c r="AG109" s="21">
        <v>66</v>
      </c>
      <c r="AH109" s="21">
        <v>70</v>
      </c>
      <c r="AI109" s="21">
        <v>85</v>
      </c>
      <c r="AJ109" s="21">
        <v>96</v>
      </c>
      <c r="AK109" s="32">
        <f t="shared" si="24"/>
        <v>1467.5</v>
      </c>
      <c r="AL109" s="32">
        <v>18</v>
      </c>
      <c r="AM109" s="32">
        <f t="shared" si="27"/>
        <v>81.527777777777771</v>
      </c>
      <c r="AN109" s="32">
        <f t="shared" si="28"/>
        <v>3184</v>
      </c>
      <c r="AO109" s="32">
        <f t="shared" si="29"/>
        <v>42</v>
      </c>
      <c r="AP109" s="32">
        <f t="shared" si="30"/>
        <v>75.80952380952381</v>
      </c>
      <c r="AQ109" s="32">
        <v>0</v>
      </c>
      <c r="AR109" s="32">
        <f t="shared" si="31"/>
        <v>75.80952380952381</v>
      </c>
    </row>
    <row r="110" spans="1:44" x14ac:dyDescent="0.15">
      <c r="A110">
        <v>109</v>
      </c>
      <c r="B110" s="10" t="s">
        <v>108</v>
      </c>
      <c r="C110" s="10" t="s">
        <v>109</v>
      </c>
      <c r="D110" s="10" t="s">
        <v>274</v>
      </c>
      <c r="E110" s="10"/>
      <c r="F110" s="10"/>
      <c r="G110" s="10"/>
      <c r="H110" s="10" t="s">
        <v>17</v>
      </c>
      <c r="I110" s="15">
        <v>80</v>
      </c>
      <c r="J110" s="13">
        <v>74</v>
      </c>
      <c r="K110" s="13">
        <v>61</v>
      </c>
      <c r="L110" s="10" t="s">
        <v>274</v>
      </c>
      <c r="M110" s="13">
        <v>79</v>
      </c>
      <c r="N110" s="13">
        <v>75</v>
      </c>
      <c r="O110" s="13">
        <v>66</v>
      </c>
      <c r="P110" s="13">
        <v>61</v>
      </c>
      <c r="Q110" s="14">
        <v>77</v>
      </c>
      <c r="R110" s="13">
        <v>78</v>
      </c>
      <c r="S110" s="32">
        <f>D110*1+I110*1+J110*2.5+K110*2+L110*1.5+M110*2+N110*1.5+O110*3+P110*3.5+Q110*3+R110*3</f>
        <v>1746.5</v>
      </c>
      <c r="T110" s="32">
        <v>24</v>
      </c>
      <c r="U110" s="32">
        <f t="shared" si="26"/>
        <v>72.770833333333329</v>
      </c>
      <c r="W110" s="5" t="s">
        <v>108</v>
      </c>
      <c r="X110" s="5" t="s">
        <v>109</v>
      </c>
      <c r="Y110" s="6">
        <v>84</v>
      </c>
      <c r="Z110" s="6">
        <v>88</v>
      </c>
      <c r="AA110" s="5" t="s">
        <v>274</v>
      </c>
      <c r="AB110" s="5" t="s">
        <v>17</v>
      </c>
      <c r="AC110" s="5" t="s">
        <v>17</v>
      </c>
      <c r="AD110" s="5" t="s">
        <v>274</v>
      </c>
      <c r="AE110" s="21">
        <v>84</v>
      </c>
      <c r="AF110" s="21">
        <v>82</v>
      </c>
      <c r="AG110" s="21">
        <v>63</v>
      </c>
      <c r="AH110" s="21">
        <v>72</v>
      </c>
      <c r="AI110" s="21">
        <v>68</v>
      </c>
      <c r="AJ110" s="21">
        <v>96</v>
      </c>
      <c r="AK110" s="32">
        <f t="shared" si="24"/>
        <v>1432</v>
      </c>
      <c r="AL110" s="32">
        <v>18</v>
      </c>
      <c r="AM110" s="32">
        <f t="shared" si="27"/>
        <v>79.555555555555557</v>
      </c>
      <c r="AN110" s="32">
        <f t="shared" si="28"/>
        <v>3178.5</v>
      </c>
      <c r="AO110" s="32">
        <f t="shared" si="29"/>
        <v>42</v>
      </c>
      <c r="AP110" s="32">
        <f t="shared" si="30"/>
        <v>75.678571428571431</v>
      </c>
      <c r="AQ110" s="32">
        <v>0</v>
      </c>
      <c r="AR110" s="32">
        <f t="shared" si="31"/>
        <v>75.678571428571431</v>
      </c>
    </row>
    <row r="111" spans="1:44" x14ac:dyDescent="0.15">
      <c r="A111">
        <v>110</v>
      </c>
      <c r="B111" s="10" t="s">
        <v>114</v>
      </c>
      <c r="C111" s="10" t="s">
        <v>115</v>
      </c>
      <c r="D111" s="10" t="s">
        <v>275</v>
      </c>
      <c r="E111" s="10"/>
      <c r="F111" s="10"/>
      <c r="G111" s="10"/>
      <c r="H111" s="10" t="s">
        <v>17</v>
      </c>
      <c r="I111" s="15">
        <v>80</v>
      </c>
      <c r="J111" s="13">
        <v>63</v>
      </c>
      <c r="K111" s="13">
        <v>61</v>
      </c>
      <c r="L111" s="10" t="s">
        <v>273</v>
      </c>
      <c r="M111" s="13">
        <v>76</v>
      </c>
      <c r="N111" s="13">
        <v>62</v>
      </c>
      <c r="O111" s="13">
        <v>71</v>
      </c>
      <c r="P111" s="13">
        <v>60</v>
      </c>
      <c r="Q111" s="14">
        <v>63</v>
      </c>
      <c r="R111" s="13">
        <v>80</v>
      </c>
      <c r="S111" s="32">
        <f>D111*1+I111*1+J111*2.5+K111*2+L111*1.5+M111*2+N111*1.5+O111*3+P111*3.5+Q111*3+R111*3</f>
        <v>1674</v>
      </c>
      <c r="T111" s="32">
        <v>24</v>
      </c>
      <c r="U111" s="32">
        <f t="shared" si="26"/>
        <v>69.75</v>
      </c>
      <c r="W111" s="5" t="s">
        <v>114</v>
      </c>
      <c r="X111" s="5" t="s">
        <v>115</v>
      </c>
      <c r="Y111" s="6">
        <v>82</v>
      </c>
      <c r="Z111" s="6">
        <v>92</v>
      </c>
      <c r="AA111" s="5" t="s">
        <v>274</v>
      </c>
      <c r="AB111" s="5" t="s">
        <v>17</v>
      </c>
      <c r="AC111" s="5" t="s">
        <v>17</v>
      </c>
      <c r="AD111" s="5" t="s">
        <v>274</v>
      </c>
      <c r="AE111" s="21">
        <v>87</v>
      </c>
      <c r="AF111" s="21">
        <v>75</v>
      </c>
      <c r="AG111" s="21">
        <v>70</v>
      </c>
      <c r="AH111" s="21">
        <v>78</v>
      </c>
      <c r="AI111" s="21">
        <v>82</v>
      </c>
      <c r="AJ111" s="21">
        <v>95</v>
      </c>
      <c r="AK111" s="32">
        <f t="shared" si="24"/>
        <v>1491.5</v>
      </c>
      <c r="AL111" s="32">
        <v>18</v>
      </c>
      <c r="AM111" s="32">
        <f t="shared" si="27"/>
        <v>82.861111111111114</v>
      </c>
      <c r="AN111" s="32">
        <f t="shared" si="28"/>
        <v>3165.5</v>
      </c>
      <c r="AO111" s="32">
        <f t="shared" si="29"/>
        <v>42</v>
      </c>
      <c r="AP111" s="32">
        <f t="shared" si="30"/>
        <v>75.36904761904762</v>
      </c>
      <c r="AQ111" s="32">
        <v>0</v>
      </c>
      <c r="AR111" s="32">
        <f t="shared" si="31"/>
        <v>75.36904761904762</v>
      </c>
    </row>
    <row r="112" spans="1:44" x14ac:dyDescent="0.15">
      <c r="A112" s="23">
        <v>111</v>
      </c>
      <c r="B112" s="5" t="s">
        <v>337</v>
      </c>
      <c r="C112" s="16" t="s">
        <v>338</v>
      </c>
      <c r="D112" s="5" t="s">
        <v>274</v>
      </c>
      <c r="E112" s="5"/>
      <c r="F112" s="5"/>
      <c r="G112" s="5"/>
      <c r="H112" s="14"/>
      <c r="I112" s="5" t="s">
        <v>273</v>
      </c>
      <c r="J112" s="17" t="s">
        <v>358</v>
      </c>
      <c r="K112" s="18">
        <v>61</v>
      </c>
      <c r="L112" s="5" t="s">
        <v>275</v>
      </c>
      <c r="M112" s="18">
        <v>63</v>
      </c>
      <c r="N112" s="18">
        <v>77</v>
      </c>
      <c r="O112" s="18">
        <v>73</v>
      </c>
      <c r="P112" s="18">
        <v>80</v>
      </c>
      <c r="Q112" s="18">
        <v>71</v>
      </c>
      <c r="R112" s="18">
        <v>62</v>
      </c>
      <c r="S112" s="32">
        <f>D112*1+I112*1+J112*2.5+K112*2+L112*1.5+M112*2+N112*1.5+O112*3+P112*3.5+Q112*3+R112*3</f>
        <v>1699</v>
      </c>
      <c r="T112" s="33">
        <v>24</v>
      </c>
      <c r="U112" s="32">
        <f t="shared" si="26"/>
        <v>70.791666666666671</v>
      </c>
      <c r="W112" s="5" t="s">
        <v>337</v>
      </c>
      <c r="X112" s="5" t="s">
        <v>338</v>
      </c>
      <c r="Y112" s="6">
        <v>84</v>
      </c>
      <c r="Z112" s="6">
        <v>84</v>
      </c>
      <c r="AA112" s="5" t="s">
        <v>275</v>
      </c>
      <c r="AB112" s="5" t="s">
        <v>17</v>
      </c>
      <c r="AC112" s="6">
        <v>80</v>
      </c>
      <c r="AD112" s="5" t="s">
        <v>274</v>
      </c>
      <c r="AE112" s="21">
        <v>81</v>
      </c>
      <c r="AF112" s="21">
        <v>71</v>
      </c>
      <c r="AG112" s="21">
        <v>60</v>
      </c>
      <c r="AH112" s="21">
        <v>81</v>
      </c>
      <c r="AI112" s="21">
        <v>91</v>
      </c>
      <c r="AJ112" s="21">
        <v>93</v>
      </c>
      <c r="AK112" s="32">
        <f>Y112*1.5+Z112*2+AA112*2+AC112*2+AD112*1+AE112*1+AF112*1.5+AG112*2+AH112*2.5+AI112*2.5+AJ112*2</f>
        <v>1612.5</v>
      </c>
      <c r="AL112" s="32">
        <v>20</v>
      </c>
      <c r="AM112" s="32">
        <f t="shared" si="27"/>
        <v>80.625</v>
      </c>
      <c r="AN112" s="32">
        <f t="shared" si="28"/>
        <v>3311.5</v>
      </c>
      <c r="AO112" s="32">
        <f t="shared" si="29"/>
        <v>44</v>
      </c>
      <c r="AP112" s="32">
        <f t="shared" si="30"/>
        <v>75.26136363636364</v>
      </c>
      <c r="AQ112" s="32">
        <v>0</v>
      </c>
      <c r="AR112" s="32">
        <f t="shared" si="31"/>
        <v>75.26136363636364</v>
      </c>
    </row>
    <row r="113" spans="1:44" x14ac:dyDescent="0.15">
      <c r="A113" s="23">
        <v>112</v>
      </c>
      <c r="B113" s="5" t="s">
        <v>278</v>
      </c>
      <c r="C113" s="16" t="s">
        <v>279</v>
      </c>
      <c r="D113" s="5" t="s">
        <v>274</v>
      </c>
      <c r="E113" s="5"/>
      <c r="F113" s="5"/>
      <c r="G113" s="5"/>
      <c r="H113" s="14"/>
      <c r="I113" s="6">
        <v>80</v>
      </c>
      <c r="J113" s="17" t="s">
        <v>347</v>
      </c>
      <c r="K113" s="17" t="s">
        <v>17</v>
      </c>
      <c r="L113" s="5" t="s">
        <v>275</v>
      </c>
      <c r="M113" s="18">
        <v>60</v>
      </c>
      <c r="N113" s="18">
        <v>76</v>
      </c>
      <c r="O113" s="18">
        <v>62</v>
      </c>
      <c r="P113" s="18">
        <v>83</v>
      </c>
      <c r="Q113" s="18">
        <v>64</v>
      </c>
      <c r="R113" s="18">
        <v>85</v>
      </c>
      <c r="S113" s="32">
        <f>D113*1+I113*1+J113*2.5+L113*1.5+M113*2+N113*1.5+O113*3+P113*3.5+Q113*3+R113*3</f>
        <v>1575</v>
      </c>
      <c r="T113" s="33">
        <v>22</v>
      </c>
      <c r="U113" s="32">
        <f t="shared" si="26"/>
        <v>71.590909090909093</v>
      </c>
      <c r="W113" s="5" t="s">
        <v>278</v>
      </c>
      <c r="X113" s="5" t="s">
        <v>279</v>
      </c>
      <c r="Y113" s="6">
        <v>65</v>
      </c>
      <c r="Z113" s="6">
        <v>75</v>
      </c>
      <c r="AA113" s="5" t="s">
        <v>274</v>
      </c>
      <c r="AB113" s="5" t="s">
        <v>17</v>
      </c>
      <c r="AC113" s="5" t="s">
        <v>17</v>
      </c>
      <c r="AD113" s="5" t="s">
        <v>274</v>
      </c>
      <c r="AE113" s="21">
        <v>93</v>
      </c>
      <c r="AF113" s="21">
        <v>73</v>
      </c>
      <c r="AG113" s="21">
        <v>78</v>
      </c>
      <c r="AH113" s="21">
        <v>69</v>
      </c>
      <c r="AI113" s="21">
        <v>84</v>
      </c>
      <c r="AJ113" s="21">
        <v>95</v>
      </c>
      <c r="AK113" s="32">
        <f t="shared" ref="AK113:AK118" si="32">Y113*1.5+Z113*2+AA113*2+AD113*1+AE113*1+AF113*1.5+AG113*2+AH113*2.5+AI113*2.5+AJ113*2</f>
        <v>1433.5</v>
      </c>
      <c r="AL113" s="32">
        <v>18</v>
      </c>
      <c r="AM113" s="32">
        <f t="shared" si="27"/>
        <v>79.638888888888886</v>
      </c>
      <c r="AN113" s="32">
        <f t="shared" si="28"/>
        <v>3008.5</v>
      </c>
      <c r="AO113" s="32">
        <f t="shared" si="29"/>
        <v>40</v>
      </c>
      <c r="AP113" s="32">
        <f t="shared" si="30"/>
        <v>75.212500000000006</v>
      </c>
      <c r="AQ113" s="32">
        <v>0</v>
      </c>
      <c r="AR113" s="32">
        <f t="shared" si="31"/>
        <v>75.212500000000006</v>
      </c>
    </row>
    <row r="114" spans="1:44" x14ac:dyDescent="0.15">
      <c r="A114" s="23">
        <v>113</v>
      </c>
      <c r="B114" s="10" t="s">
        <v>72</v>
      </c>
      <c r="C114" s="11" t="s">
        <v>73</v>
      </c>
      <c r="D114" s="10" t="s">
        <v>274</v>
      </c>
      <c r="E114" s="10"/>
      <c r="F114" s="10"/>
      <c r="G114" s="10"/>
      <c r="H114" s="10" t="s">
        <v>17</v>
      </c>
      <c r="I114" s="10" t="s">
        <v>275</v>
      </c>
      <c r="J114" s="13">
        <v>72</v>
      </c>
      <c r="K114" s="13">
        <v>69</v>
      </c>
      <c r="L114" s="10" t="s">
        <v>275</v>
      </c>
      <c r="M114" s="13">
        <v>70</v>
      </c>
      <c r="N114" s="13">
        <v>82</v>
      </c>
      <c r="O114" s="12" t="s">
        <v>343</v>
      </c>
      <c r="P114" s="13">
        <v>76</v>
      </c>
      <c r="Q114" s="14">
        <v>69</v>
      </c>
      <c r="R114" s="13">
        <v>76</v>
      </c>
      <c r="S114" s="32">
        <f t="shared" ref="S114:S134" si="33">D114*1+I114*1+J114*2.5+K114*2+L114*1.5+M114*2+N114*1.5+O114*3+P114*3.5+Q114*3+R114*3</f>
        <v>1704.5</v>
      </c>
      <c r="T114" s="32">
        <v>24</v>
      </c>
      <c r="U114" s="32">
        <f t="shared" si="26"/>
        <v>71.020833333333329</v>
      </c>
      <c r="W114" s="5" t="s">
        <v>72</v>
      </c>
      <c r="X114" s="5" t="s">
        <v>73</v>
      </c>
      <c r="Y114" s="6">
        <v>86</v>
      </c>
      <c r="Z114" s="6">
        <v>86</v>
      </c>
      <c r="AA114" s="5" t="s">
        <v>275</v>
      </c>
      <c r="AB114" s="5" t="s">
        <v>17</v>
      </c>
      <c r="AC114" s="5" t="s">
        <v>17</v>
      </c>
      <c r="AD114" s="5" t="s">
        <v>274</v>
      </c>
      <c r="AE114" s="21">
        <v>83</v>
      </c>
      <c r="AF114" s="21">
        <v>81</v>
      </c>
      <c r="AG114" s="21">
        <v>65</v>
      </c>
      <c r="AH114" s="21">
        <v>74</v>
      </c>
      <c r="AI114" s="21">
        <v>84</v>
      </c>
      <c r="AJ114" s="21">
        <v>93</v>
      </c>
      <c r="AK114" s="32">
        <f t="shared" si="32"/>
        <v>1451.5</v>
      </c>
      <c r="AL114" s="32">
        <v>18</v>
      </c>
      <c r="AM114" s="32">
        <f t="shared" si="27"/>
        <v>80.638888888888886</v>
      </c>
      <c r="AN114" s="32">
        <f t="shared" si="28"/>
        <v>3156</v>
      </c>
      <c r="AO114" s="32">
        <f t="shared" si="29"/>
        <v>42</v>
      </c>
      <c r="AP114" s="32">
        <f t="shared" si="30"/>
        <v>75.142857142857139</v>
      </c>
      <c r="AQ114" s="32">
        <v>0</v>
      </c>
      <c r="AR114" s="32">
        <f t="shared" si="31"/>
        <v>75.142857142857139</v>
      </c>
    </row>
    <row r="115" spans="1:44" x14ac:dyDescent="0.15">
      <c r="A115" s="23">
        <v>114</v>
      </c>
      <c r="B115" s="10" t="s">
        <v>112</v>
      </c>
      <c r="C115" s="11" t="s">
        <v>113</v>
      </c>
      <c r="D115" s="10" t="s">
        <v>274</v>
      </c>
      <c r="E115" s="10"/>
      <c r="F115" s="10"/>
      <c r="G115" s="10"/>
      <c r="H115" s="10" t="s">
        <v>17</v>
      </c>
      <c r="I115" s="15">
        <v>80</v>
      </c>
      <c r="J115" s="12" t="s">
        <v>347</v>
      </c>
      <c r="K115" s="13">
        <v>61</v>
      </c>
      <c r="L115" s="10" t="s">
        <v>274</v>
      </c>
      <c r="M115" s="13">
        <v>75</v>
      </c>
      <c r="N115" s="13">
        <v>88</v>
      </c>
      <c r="O115" s="12" t="s">
        <v>343</v>
      </c>
      <c r="P115" s="13">
        <v>82</v>
      </c>
      <c r="Q115" s="14">
        <v>75</v>
      </c>
      <c r="R115" s="13">
        <v>61</v>
      </c>
      <c r="S115" s="32">
        <f t="shared" si="33"/>
        <v>1681.5</v>
      </c>
      <c r="T115" s="32">
        <v>24</v>
      </c>
      <c r="U115" s="32">
        <f t="shared" si="26"/>
        <v>70.0625</v>
      </c>
      <c r="W115" s="5" t="s">
        <v>112</v>
      </c>
      <c r="X115" s="5" t="s">
        <v>113</v>
      </c>
      <c r="Y115" s="6">
        <v>83</v>
      </c>
      <c r="Z115" s="6">
        <v>87</v>
      </c>
      <c r="AA115" s="5" t="s">
        <v>274</v>
      </c>
      <c r="AB115" s="5" t="s">
        <v>17</v>
      </c>
      <c r="AC115" s="5" t="s">
        <v>17</v>
      </c>
      <c r="AD115" s="5" t="s">
        <v>274</v>
      </c>
      <c r="AE115" s="21">
        <v>82</v>
      </c>
      <c r="AF115" s="21">
        <v>79</v>
      </c>
      <c r="AG115" s="21">
        <v>60</v>
      </c>
      <c r="AH115" s="21">
        <v>80</v>
      </c>
      <c r="AI115" s="21">
        <v>80</v>
      </c>
      <c r="AJ115" s="21">
        <v>96</v>
      </c>
      <c r="AK115" s="32">
        <f t="shared" si="32"/>
        <v>1466</v>
      </c>
      <c r="AL115" s="32">
        <v>18</v>
      </c>
      <c r="AM115" s="32">
        <f t="shared" si="27"/>
        <v>81.444444444444443</v>
      </c>
      <c r="AN115" s="32">
        <f t="shared" si="28"/>
        <v>3147.5</v>
      </c>
      <c r="AO115" s="32">
        <f t="shared" si="29"/>
        <v>42</v>
      </c>
      <c r="AP115" s="32">
        <f t="shared" si="30"/>
        <v>74.94047619047619</v>
      </c>
      <c r="AQ115" s="32">
        <v>0</v>
      </c>
      <c r="AR115" s="32">
        <f t="shared" si="31"/>
        <v>74.94047619047619</v>
      </c>
    </row>
    <row r="116" spans="1:44" x14ac:dyDescent="0.15">
      <c r="A116" s="23">
        <v>115</v>
      </c>
      <c r="B116" s="10" t="s">
        <v>116</v>
      </c>
      <c r="C116" s="11" t="s">
        <v>117</v>
      </c>
      <c r="D116" s="10" t="s">
        <v>274</v>
      </c>
      <c r="E116" s="10"/>
      <c r="F116" s="10"/>
      <c r="G116" s="10"/>
      <c r="H116" s="10" t="s">
        <v>17</v>
      </c>
      <c r="I116" s="10" t="s">
        <v>274</v>
      </c>
      <c r="J116" s="13">
        <v>68</v>
      </c>
      <c r="K116" s="12" t="s">
        <v>366</v>
      </c>
      <c r="L116" s="10" t="s">
        <v>274</v>
      </c>
      <c r="M116" s="13">
        <v>68</v>
      </c>
      <c r="N116" s="13">
        <v>89</v>
      </c>
      <c r="O116" s="13">
        <v>69</v>
      </c>
      <c r="P116" s="12" t="s">
        <v>382</v>
      </c>
      <c r="Q116" s="14">
        <v>73</v>
      </c>
      <c r="R116" s="13">
        <v>87</v>
      </c>
      <c r="S116" s="32">
        <f t="shared" si="33"/>
        <v>1663</v>
      </c>
      <c r="T116" s="32">
        <v>24</v>
      </c>
      <c r="U116" s="32">
        <f t="shared" si="26"/>
        <v>69.291666666666671</v>
      </c>
      <c r="W116" s="5" t="s">
        <v>116</v>
      </c>
      <c r="X116" s="5" t="s">
        <v>117</v>
      </c>
      <c r="Y116" s="6">
        <v>85</v>
      </c>
      <c r="Z116" s="6">
        <v>78</v>
      </c>
      <c r="AA116" s="5" t="s">
        <v>273</v>
      </c>
      <c r="AB116" s="5" t="s">
        <v>17</v>
      </c>
      <c r="AC116" s="5" t="s">
        <v>17</v>
      </c>
      <c r="AD116" s="5" t="s">
        <v>274</v>
      </c>
      <c r="AE116" s="21">
        <v>63</v>
      </c>
      <c r="AF116" s="21">
        <v>82</v>
      </c>
      <c r="AG116" s="21">
        <v>77</v>
      </c>
      <c r="AH116" s="21">
        <v>76</v>
      </c>
      <c r="AI116" s="21">
        <v>84</v>
      </c>
      <c r="AJ116" s="21">
        <v>92</v>
      </c>
      <c r="AK116" s="32">
        <f t="shared" si="32"/>
        <v>1482.5</v>
      </c>
      <c r="AL116" s="32">
        <v>18</v>
      </c>
      <c r="AM116" s="32">
        <f t="shared" si="27"/>
        <v>82.361111111111114</v>
      </c>
      <c r="AN116" s="32">
        <f t="shared" si="28"/>
        <v>3145.5</v>
      </c>
      <c r="AO116" s="32">
        <f t="shared" si="29"/>
        <v>42</v>
      </c>
      <c r="AP116" s="32">
        <f t="shared" si="30"/>
        <v>74.892857142857139</v>
      </c>
      <c r="AQ116" s="32">
        <v>0</v>
      </c>
      <c r="AR116" s="32">
        <f t="shared" si="31"/>
        <v>74.892857142857139</v>
      </c>
    </row>
    <row r="117" spans="1:44" x14ac:dyDescent="0.15">
      <c r="A117" s="23">
        <v>116</v>
      </c>
      <c r="B117" s="10" t="s">
        <v>152</v>
      </c>
      <c r="C117" s="10" t="s">
        <v>153</v>
      </c>
      <c r="D117" s="10" t="s">
        <v>273</v>
      </c>
      <c r="E117" s="10"/>
      <c r="F117" s="10"/>
      <c r="G117" s="10"/>
      <c r="H117" s="10" t="s">
        <v>17</v>
      </c>
      <c r="I117" s="15">
        <v>80</v>
      </c>
      <c r="J117" s="13">
        <v>72</v>
      </c>
      <c r="K117" s="13">
        <v>67</v>
      </c>
      <c r="L117" s="10" t="s">
        <v>275</v>
      </c>
      <c r="M117" s="13">
        <v>68</v>
      </c>
      <c r="N117" s="13">
        <v>63</v>
      </c>
      <c r="O117" s="13">
        <v>72</v>
      </c>
      <c r="P117" s="13">
        <v>60</v>
      </c>
      <c r="Q117" s="14">
        <v>76</v>
      </c>
      <c r="R117" s="13">
        <v>63</v>
      </c>
      <c r="S117" s="32">
        <f t="shared" si="33"/>
        <v>1675</v>
      </c>
      <c r="T117" s="32">
        <v>24</v>
      </c>
      <c r="U117" s="32">
        <f t="shared" si="26"/>
        <v>69.791666666666671</v>
      </c>
      <c r="W117" s="5" t="s">
        <v>152</v>
      </c>
      <c r="X117" s="16" t="s">
        <v>153</v>
      </c>
      <c r="Y117" s="6">
        <v>87</v>
      </c>
      <c r="Z117" s="6">
        <v>84</v>
      </c>
      <c r="AA117" s="5" t="s">
        <v>275</v>
      </c>
      <c r="AB117" s="5" t="s">
        <v>17</v>
      </c>
      <c r="AC117" s="5" t="s">
        <v>17</v>
      </c>
      <c r="AD117" s="5" t="s">
        <v>274</v>
      </c>
      <c r="AE117" s="21">
        <v>84</v>
      </c>
      <c r="AF117" s="21">
        <v>90</v>
      </c>
      <c r="AG117" s="21">
        <v>48</v>
      </c>
      <c r="AH117" s="21">
        <v>78</v>
      </c>
      <c r="AI117" s="21">
        <v>91</v>
      </c>
      <c r="AJ117" s="21">
        <v>96</v>
      </c>
      <c r="AK117" s="32">
        <f t="shared" si="32"/>
        <v>1463</v>
      </c>
      <c r="AL117" s="32">
        <v>18</v>
      </c>
      <c r="AM117" s="32">
        <f t="shared" si="27"/>
        <v>81.277777777777771</v>
      </c>
      <c r="AN117" s="32">
        <f t="shared" si="28"/>
        <v>3138</v>
      </c>
      <c r="AO117" s="32">
        <f t="shared" si="29"/>
        <v>42</v>
      </c>
      <c r="AP117" s="32">
        <f t="shared" si="30"/>
        <v>74.714285714285708</v>
      </c>
      <c r="AQ117" s="32">
        <v>0</v>
      </c>
      <c r="AR117" s="32">
        <f t="shared" si="31"/>
        <v>74.714285714285708</v>
      </c>
    </row>
    <row r="118" spans="1:44" x14ac:dyDescent="0.15">
      <c r="A118" s="23">
        <v>117</v>
      </c>
      <c r="B118" s="10" t="s">
        <v>200</v>
      </c>
      <c r="C118" s="11" t="s">
        <v>201</v>
      </c>
      <c r="D118" s="10" t="s">
        <v>274</v>
      </c>
      <c r="E118" s="10"/>
      <c r="F118" s="10"/>
      <c r="G118" s="10"/>
      <c r="H118" s="10" t="s">
        <v>17</v>
      </c>
      <c r="I118" s="10" t="s">
        <v>274</v>
      </c>
      <c r="J118" s="13">
        <v>62</v>
      </c>
      <c r="K118" s="13">
        <v>60</v>
      </c>
      <c r="L118" s="10" t="s">
        <v>274</v>
      </c>
      <c r="M118" s="13">
        <v>72</v>
      </c>
      <c r="N118" s="13">
        <v>83</v>
      </c>
      <c r="O118" s="12" t="s">
        <v>349</v>
      </c>
      <c r="P118" s="13">
        <v>60</v>
      </c>
      <c r="Q118" s="14">
        <v>70</v>
      </c>
      <c r="R118" s="13">
        <v>72</v>
      </c>
      <c r="S118" s="32">
        <f t="shared" si="33"/>
        <v>1639</v>
      </c>
      <c r="T118" s="33">
        <v>24</v>
      </c>
      <c r="U118" s="32">
        <f t="shared" si="26"/>
        <v>68.291666666666671</v>
      </c>
      <c r="W118" s="5" t="s">
        <v>200</v>
      </c>
      <c r="X118" s="5" t="s">
        <v>201</v>
      </c>
      <c r="Y118" s="6">
        <v>83</v>
      </c>
      <c r="Z118" s="6">
        <v>86</v>
      </c>
      <c r="AA118" s="5" t="s">
        <v>275</v>
      </c>
      <c r="AB118" s="5" t="s">
        <v>17</v>
      </c>
      <c r="AC118" s="5" t="s">
        <v>17</v>
      </c>
      <c r="AD118" s="5" t="s">
        <v>273</v>
      </c>
      <c r="AE118" s="21">
        <v>95</v>
      </c>
      <c r="AF118" s="21">
        <v>84</v>
      </c>
      <c r="AG118" s="21">
        <v>81</v>
      </c>
      <c r="AH118" s="21">
        <v>74</v>
      </c>
      <c r="AI118" s="21">
        <v>79</v>
      </c>
      <c r="AJ118" s="21">
        <v>96</v>
      </c>
      <c r="AK118" s="32">
        <f t="shared" si="32"/>
        <v>1499</v>
      </c>
      <c r="AL118" s="32">
        <v>18</v>
      </c>
      <c r="AM118" s="32">
        <f t="shared" si="27"/>
        <v>83.277777777777771</v>
      </c>
      <c r="AN118" s="32">
        <f t="shared" si="28"/>
        <v>3138</v>
      </c>
      <c r="AO118" s="32">
        <f t="shared" si="29"/>
        <v>42</v>
      </c>
      <c r="AP118" s="32">
        <f t="shared" si="30"/>
        <v>74.714285714285708</v>
      </c>
      <c r="AQ118" s="32">
        <v>0</v>
      </c>
      <c r="AR118" s="32">
        <f t="shared" si="31"/>
        <v>74.714285714285708</v>
      </c>
    </row>
    <row r="119" spans="1:44" x14ac:dyDescent="0.15">
      <c r="A119" s="23">
        <v>118</v>
      </c>
      <c r="B119" s="10" t="s">
        <v>144</v>
      </c>
      <c r="C119" s="11" t="s">
        <v>145</v>
      </c>
      <c r="D119" s="10" t="s">
        <v>273</v>
      </c>
      <c r="E119" s="10"/>
      <c r="F119" s="10"/>
      <c r="G119" s="10"/>
      <c r="H119" s="10" t="s">
        <v>17</v>
      </c>
      <c r="I119" s="10" t="s">
        <v>274</v>
      </c>
      <c r="J119" s="12" t="s">
        <v>348</v>
      </c>
      <c r="K119" s="13">
        <v>67</v>
      </c>
      <c r="L119" s="10" t="s">
        <v>274</v>
      </c>
      <c r="M119" s="13">
        <v>71</v>
      </c>
      <c r="N119" s="13">
        <v>70</v>
      </c>
      <c r="O119" s="13">
        <v>72</v>
      </c>
      <c r="P119" s="13">
        <v>75</v>
      </c>
      <c r="Q119" s="14">
        <v>77</v>
      </c>
      <c r="R119" s="12" t="s">
        <v>342</v>
      </c>
      <c r="S119" s="32">
        <f t="shared" si="33"/>
        <v>1663.5</v>
      </c>
      <c r="T119" s="32">
        <v>24</v>
      </c>
      <c r="U119" s="32">
        <f t="shared" si="26"/>
        <v>69.3125</v>
      </c>
      <c r="W119" s="5" t="s">
        <v>144</v>
      </c>
      <c r="X119" s="5" t="s">
        <v>145</v>
      </c>
      <c r="Y119" s="5" t="s">
        <v>17</v>
      </c>
      <c r="Z119" s="6">
        <v>79</v>
      </c>
      <c r="AA119" s="5" t="s">
        <v>273</v>
      </c>
      <c r="AB119" s="5" t="s">
        <v>17</v>
      </c>
      <c r="AC119" s="5" t="s">
        <v>17</v>
      </c>
      <c r="AD119" s="5" t="s">
        <v>274</v>
      </c>
      <c r="AE119" s="21">
        <v>85</v>
      </c>
      <c r="AF119" s="21">
        <v>71</v>
      </c>
      <c r="AG119" s="21">
        <v>69</v>
      </c>
      <c r="AH119" s="21">
        <v>71</v>
      </c>
      <c r="AI119" s="21">
        <v>89</v>
      </c>
      <c r="AJ119" s="21">
        <v>96</v>
      </c>
      <c r="AK119" s="32">
        <f>Z119*2+AA119*2+AD119*1+AE119*1+AF119*1.5+AG119*2+AH119*2.5+AI119*2.5+AJ119*2</f>
        <v>1354.5</v>
      </c>
      <c r="AL119" s="32">
        <v>16.5</v>
      </c>
      <c r="AM119" s="32">
        <f t="shared" si="27"/>
        <v>82.090909090909093</v>
      </c>
      <c r="AN119" s="32">
        <f t="shared" si="28"/>
        <v>3018</v>
      </c>
      <c r="AO119" s="32">
        <f t="shared" si="29"/>
        <v>40.5</v>
      </c>
      <c r="AP119" s="32">
        <f t="shared" si="30"/>
        <v>74.518518518518519</v>
      </c>
      <c r="AQ119" s="32">
        <v>0</v>
      </c>
      <c r="AR119" s="32">
        <f t="shared" si="31"/>
        <v>74.518518518518519</v>
      </c>
    </row>
    <row r="120" spans="1:44" x14ac:dyDescent="0.15">
      <c r="A120" s="23">
        <v>119</v>
      </c>
      <c r="B120" s="10" t="s">
        <v>271</v>
      </c>
      <c r="C120" s="11" t="s">
        <v>272</v>
      </c>
      <c r="D120" s="10" t="s">
        <v>274</v>
      </c>
      <c r="E120" s="10"/>
      <c r="F120" s="10"/>
      <c r="G120" s="10"/>
      <c r="H120" s="10" t="s">
        <v>17</v>
      </c>
      <c r="I120" s="10" t="s">
        <v>274</v>
      </c>
      <c r="J120" s="13">
        <v>78</v>
      </c>
      <c r="K120" s="13">
        <v>89</v>
      </c>
      <c r="L120" s="10" t="s">
        <v>275</v>
      </c>
      <c r="M120" s="13">
        <v>79</v>
      </c>
      <c r="N120" s="12" t="s">
        <v>345</v>
      </c>
      <c r="O120" s="13">
        <v>63</v>
      </c>
      <c r="P120" s="13">
        <v>66</v>
      </c>
      <c r="Q120" s="14">
        <v>74</v>
      </c>
      <c r="R120" s="13">
        <v>53</v>
      </c>
      <c r="S120" s="32">
        <f t="shared" si="33"/>
        <v>1703</v>
      </c>
      <c r="T120" s="33">
        <v>24</v>
      </c>
      <c r="U120" s="32">
        <f t="shared" si="26"/>
        <v>70.958333333333329</v>
      </c>
      <c r="W120" s="5" t="s">
        <v>271</v>
      </c>
      <c r="X120" s="5" t="s">
        <v>272</v>
      </c>
      <c r="Y120" s="6">
        <v>84</v>
      </c>
      <c r="Z120" s="6">
        <v>79</v>
      </c>
      <c r="AA120" s="5" t="s">
        <v>275</v>
      </c>
      <c r="AB120" s="5" t="s">
        <v>17</v>
      </c>
      <c r="AC120" s="5" t="s">
        <v>17</v>
      </c>
      <c r="AD120" s="5" t="s">
        <v>274</v>
      </c>
      <c r="AE120" s="21">
        <v>89</v>
      </c>
      <c r="AF120" s="21">
        <v>72</v>
      </c>
      <c r="AG120" s="21">
        <v>64</v>
      </c>
      <c r="AH120" s="21">
        <v>68</v>
      </c>
      <c r="AI120" s="21">
        <v>91</v>
      </c>
      <c r="AJ120" s="21">
        <v>92</v>
      </c>
      <c r="AK120" s="32">
        <f>Y120*1.5+Z120*2+AA120*2+AD120*1+AE120*1+AF120*1.5+AG120*2+AH120*2.5+AI120*2.5+AJ120*2</f>
        <v>1425.5</v>
      </c>
      <c r="AL120" s="32">
        <v>18</v>
      </c>
      <c r="AM120" s="32">
        <f t="shared" si="27"/>
        <v>79.194444444444443</v>
      </c>
      <c r="AN120" s="32">
        <f t="shared" si="28"/>
        <v>3128.5</v>
      </c>
      <c r="AO120" s="32">
        <f t="shared" si="29"/>
        <v>42</v>
      </c>
      <c r="AP120" s="32">
        <f t="shared" si="30"/>
        <v>74.488095238095241</v>
      </c>
      <c r="AQ120" s="32">
        <v>0</v>
      </c>
      <c r="AR120" s="32">
        <f t="shared" si="31"/>
        <v>74.488095238095241</v>
      </c>
    </row>
    <row r="121" spans="1:44" x14ac:dyDescent="0.15">
      <c r="A121" s="23">
        <v>120</v>
      </c>
      <c r="B121" s="10" t="s">
        <v>247</v>
      </c>
      <c r="C121" s="11" t="s">
        <v>248</v>
      </c>
      <c r="D121" s="10" t="s">
        <v>274</v>
      </c>
      <c r="E121" s="10"/>
      <c r="F121" s="10"/>
      <c r="G121" s="10"/>
      <c r="H121" s="10" t="s">
        <v>17</v>
      </c>
      <c r="I121" s="15">
        <v>80</v>
      </c>
      <c r="J121" s="13">
        <v>63</v>
      </c>
      <c r="K121" s="13">
        <v>75</v>
      </c>
      <c r="L121" s="10" t="s">
        <v>275</v>
      </c>
      <c r="M121" s="13">
        <v>83</v>
      </c>
      <c r="N121" s="13">
        <v>63</v>
      </c>
      <c r="O121" s="13">
        <v>67</v>
      </c>
      <c r="P121" s="13">
        <v>74</v>
      </c>
      <c r="Q121" s="14">
        <v>82</v>
      </c>
      <c r="R121" s="12" t="s">
        <v>348</v>
      </c>
      <c r="S121" s="32">
        <f t="shared" si="33"/>
        <v>1704.5</v>
      </c>
      <c r="T121" s="33">
        <v>24</v>
      </c>
      <c r="U121" s="32">
        <f t="shared" si="26"/>
        <v>71.020833333333329</v>
      </c>
      <c r="W121" s="5" t="s">
        <v>247</v>
      </c>
      <c r="X121" s="5" t="s">
        <v>248</v>
      </c>
      <c r="Y121" s="6">
        <v>89</v>
      </c>
      <c r="Z121" s="6">
        <v>89</v>
      </c>
      <c r="AA121" s="5" t="s">
        <v>274</v>
      </c>
      <c r="AB121" s="5" t="s">
        <v>17</v>
      </c>
      <c r="AC121" s="5" t="s">
        <v>17</v>
      </c>
      <c r="AD121" s="5" t="s">
        <v>274</v>
      </c>
      <c r="AE121" s="21">
        <v>75</v>
      </c>
      <c r="AF121" s="21">
        <v>83</v>
      </c>
      <c r="AG121" s="21">
        <v>66</v>
      </c>
      <c r="AH121" s="21">
        <v>60</v>
      </c>
      <c r="AI121" s="21">
        <v>76</v>
      </c>
      <c r="AJ121" s="21">
        <v>91</v>
      </c>
      <c r="AK121" s="32">
        <f>Y121*1.5+Z121*2+AA121*2+AD121*1+AE121*1+AF121*1.5+AG121*2+AH121*2.5+AI121*2.5+AJ121*2</f>
        <v>1420</v>
      </c>
      <c r="AL121" s="32">
        <v>18</v>
      </c>
      <c r="AM121" s="32">
        <f t="shared" si="27"/>
        <v>78.888888888888886</v>
      </c>
      <c r="AN121" s="32">
        <f t="shared" si="28"/>
        <v>3124.5</v>
      </c>
      <c r="AO121" s="32">
        <f t="shared" si="29"/>
        <v>42</v>
      </c>
      <c r="AP121" s="32">
        <f t="shared" si="30"/>
        <v>74.392857142857139</v>
      </c>
      <c r="AQ121" s="32">
        <v>0</v>
      </c>
      <c r="AR121" s="32">
        <f t="shared" si="31"/>
        <v>74.392857142857139</v>
      </c>
    </row>
    <row r="122" spans="1:44" x14ac:dyDescent="0.15">
      <c r="A122" s="23">
        <v>121</v>
      </c>
      <c r="B122" s="5" t="s">
        <v>324</v>
      </c>
      <c r="C122" s="16" t="s">
        <v>325</v>
      </c>
      <c r="D122" s="5" t="s">
        <v>274</v>
      </c>
      <c r="E122" s="5"/>
      <c r="F122" s="5"/>
      <c r="G122" s="5"/>
      <c r="H122" s="14"/>
      <c r="I122" s="5" t="s">
        <v>273</v>
      </c>
      <c r="J122" s="18">
        <v>77</v>
      </c>
      <c r="K122" s="18">
        <v>77</v>
      </c>
      <c r="L122" s="5" t="s">
        <v>275</v>
      </c>
      <c r="M122" s="18">
        <v>71</v>
      </c>
      <c r="N122" s="18">
        <v>85</v>
      </c>
      <c r="O122" s="18">
        <v>60</v>
      </c>
      <c r="P122" s="17" t="s">
        <v>349</v>
      </c>
      <c r="Q122" s="18">
        <v>78</v>
      </c>
      <c r="R122" s="17" t="s">
        <v>362</v>
      </c>
      <c r="S122" s="32">
        <f t="shared" si="33"/>
        <v>1667.5</v>
      </c>
      <c r="T122" s="33">
        <v>24</v>
      </c>
      <c r="U122" s="32">
        <f t="shared" si="26"/>
        <v>69.479166666666671</v>
      </c>
      <c r="W122" s="5" t="s">
        <v>324</v>
      </c>
      <c r="X122" s="5" t="s">
        <v>325</v>
      </c>
      <c r="Y122" s="6">
        <v>88</v>
      </c>
      <c r="Z122" s="6">
        <v>87</v>
      </c>
      <c r="AA122" s="5" t="s">
        <v>275</v>
      </c>
      <c r="AB122" s="5" t="s">
        <v>17</v>
      </c>
      <c r="AC122" s="6">
        <v>82</v>
      </c>
      <c r="AD122" s="5" t="s">
        <v>274</v>
      </c>
      <c r="AE122" s="21">
        <v>75</v>
      </c>
      <c r="AF122" s="21">
        <v>80</v>
      </c>
      <c r="AG122" s="21">
        <v>60</v>
      </c>
      <c r="AH122" s="21">
        <v>72</v>
      </c>
      <c r="AI122" s="21">
        <v>88</v>
      </c>
      <c r="AJ122" s="21">
        <v>91</v>
      </c>
      <c r="AK122" s="32">
        <f>Y122*1.5+Z122*2+AA122*2+AC122*2+AD122*1+AE122*1+AF122*1.5+AG122*2+AH122*2.5+AI122*2.5+AJ122*2</f>
        <v>1602</v>
      </c>
      <c r="AL122" s="32">
        <v>20</v>
      </c>
      <c r="AM122" s="32">
        <f t="shared" si="27"/>
        <v>80.099999999999994</v>
      </c>
      <c r="AN122" s="32">
        <f t="shared" si="28"/>
        <v>3269.5</v>
      </c>
      <c r="AO122" s="32">
        <f t="shared" si="29"/>
        <v>44</v>
      </c>
      <c r="AP122" s="32">
        <f t="shared" si="30"/>
        <v>74.306818181818187</v>
      </c>
      <c r="AQ122" s="32">
        <v>0</v>
      </c>
      <c r="AR122" s="32">
        <f t="shared" si="31"/>
        <v>74.306818181818187</v>
      </c>
    </row>
    <row r="123" spans="1:44" x14ac:dyDescent="0.15">
      <c r="A123" s="23">
        <v>122</v>
      </c>
      <c r="B123" s="10" t="s">
        <v>261</v>
      </c>
      <c r="C123" s="10" t="s">
        <v>262</v>
      </c>
      <c r="D123" s="10" t="s">
        <v>275</v>
      </c>
      <c r="E123" s="10"/>
      <c r="F123" s="10"/>
      <c r="G123" s="10"/>
      <c r="H123" s="10" t="s">
        <v>17</v>
      </c>
      <c r="I123" s="15">
        <v>80</v>
      </c>
      <c r="J123" s="13">
        <v>63</v>
      </c>
      <c r="K123" s="13">
        <v>70</v>
      </c>
      <c r="L123" s="10" t="s">
        <v>274</v>
      </c>
      <c r="M123" s="13">
        <v>60</v>
      </c>
      <c r="N123" s="13">
        <v>71</v>
      </c>
      <c r="O123" s="13">
        <v>70</v>
      </c>
      <c r="P123" s="13">
        <v>83</v>
      </c>
      <c r="Q123" s="14">
        <v>76</v>
      </c>
      <c r="R123" s="13">
        <v>68</v>
      </c>
      <c r="S123" s="32">
        <f t="shared" si="33"/>
        <v>1739</v>
      </c>
      <c r="T123" s="33">
        <v>24</v>
      </c>
      <c r="U123" s="32">
        <f t="shared" si="26"/>
        <v>72.458333333333329</v>
      </c>
      <c r="W123" s="5" t="s">
        <v>261</v>
      </c>
      <c r="X123" s="16" t="s">
        <v>262</v>
      </c>
      <c r="Y123" s="6">
        <v>81</v>
      </c>
      <c r="Z123" s="6">
        <v>73</v>
      </c>
      <c r="AA123" s="5" t="s">
        <v>274</v>
      </c>
      <c r="AB123" s="5" t="s">
        <v>17</v>
      </c>
      <c r="AC123" s="5" t="s">
        <v>17</v>
      </c>
      <c r="AD123" s="5" t="s">
        <v>274</v>
      </c>
      <c r="AE123" s="21">
        <v>68</v>
      </c>
      <c r="AF123" s="21">
        <v>70</v>
      </c>
      <c r="AG123" s="21">
        <v>80</v>
      </c>
      <c r="AH123" s="21">
        <v>51</v>
      </c>
      <c r="AI123" s="21">
        <v>80</v>
      </c>
      <c r="AJ123" s="21">
        <v>95</v>
      </c>
      <c r="AK123" s="32">
        <f t="shared" ref="AK123:AK135" si="34">Y123*1.5+Z123*2+AA123*2+AD123*1+AE123*1+AF123*1.5+AG123*2+AH123*2.5+AI123*2.5+AJ123*2</f>
        <v>1373</v>
      </c>
      <c r="AL123" s="32">
        <v>18</v>
      </c>
      <c r="AM123" s="32">
        <f t="shared" si="27"/>
        <v>76.277777777777771</v>
      </c>
      <c r="AN123" s="32">
        <f t="shared" si="28"/>
        <v>3112</v>
      </c>
      <c r="AO123" s="32">
        <f t="shared" si="29"/>
        <v>42</v>
      </c>
      <c r="AP123" s="32">
        <f t="shared" si="30"/>
        <v>74.095238095238102</v>
      </c>
      <c r="AQ123" s="32">
        <v>0</v>
      </c>
      <c r="AR123" s="32">
        <f t="shared" si="31"/>
        <v>74.095238095238102</v>
      </c>
    </row>
    <row r="124" spans="1:44" x14ac:dyDescent="0.15">
      <c r="A124" s="23">
        <v>123</v>
      </c>
      <c r="B124" s="5" t="s">
        <v>302</v>
      </c>
      <c r="C124" s="5" t="s">
        <v>303</v>
      </c>
      <c r="D124" s="5" t="s">
        <v>274</v>
      </c>
      <c r="E124" s="5"/>
      <c r="F124" s="5"/>
      <c r="G124" s="5"/>
      <c r="H124" s="14"/>
      <c r="I124" s="5" t="s">
        <v>274</v>
      </c>
      <c r="J124" s="18">
        <v>67</v>
      </c>
      <c r="K124" s="18">
        <v>70</v>
      </c>
      <c r="L124" s="5" t="s">
        <v>274</v>
      </c>
      <c r="M124" s="18">
        <v>77</v>
      </c>
      <c r="N124" s="18">
        <v>77</v>
      </c>
      <c r="O124" s="18">
        <v>73</v>
      </c>
      <c r="P124" s="18">
        <v>71</v>
      </c>
      <c r="Q124" s="18">
        <v>75</v>
      </c>
      <c r="R124" s="18">
        <v>61</v>
      </c>
      <c r="S124" s="32">
        <f t="shared" si="33"/>
        <v>1750</v>
      </c>
      <c r="T124" s="33">
        <v>24</v>
      </c>
      <c r="U124" s="32">
        <f t="shared" si="26"/>
        <v>72.916666666666671</v>
      </c>
      <c r="W124" s="5" t="s">
        <v>302</v>
      </c>
      <c r="X124" s="16" t="s">
        <v>303</v>
      </c>
      <c r="Y124" s="6">
        <v>88</v>
      </c>
      <c r="Z124" s="6">
        <v>81</v>
      </c>
      <c r="AA124" s="5" t="s">
        <v>275</v>
      </c>
      <c r="AB124" s="5" t="s">
        <v>17</v>
      </c>
      <c r="AC124" s="5" t="s">
        <v>17</v>
      </c>
      <c r="AD124" s="5" t="s">
        <v>274</v>
      </c>
      <c r="AE124" s="21">
        <v>89</v>
      </c>
      <c r="AF124" s="21">
        <v>72</v>
      </c>
      <c r="AG124" s="21">
        <v>60</v>
      </c>
      <c r="AH124" s="21">
        <v>52</v>
      </c>
      <c r="AI124" s="21">
        <v>79</v>
      </c>
      <c r="AJ124" s="21">
        <v>94</v>
      </c>
      <c r="AK124" s="32">
        <f t="shared" si="34"/>
        <v>1361.5</v>
      </c>
      <c r="AL124" s="32">
        <v>18</v>
      </c>
      <c r="AM124" s="32">
        <f t="shared" si="27"/>
        <v>75.638888888888886</v>
      </c>
      <c r="AN124" s="32">
        <f t="shared" si="28"/>
        <v>3111.5</v>
      </c>
      <c r="AO124" s="32">
        <f t="shared" si="29"/>
        <v>42</v>
      </c>
      <c r="AP124" s="32">
        <f t="shared" si="30"/>
        <v>74.083333333333329</v>
      </c>
      <c r="AQ124" s="32">
        <v>0</v>
      </c>
      <c r="AR124" s="32">
        <f t="shared" si="31"/>
        <v>74.083333333333329</v>
      </c>
    </row>
    <row r="125" spans="1:44" x14ac:dyDescent="0.15">
      <c r="A125" s="23">
        <v>124</v>
      </c>
      <c r="B125" s="10" t="s">
        <v>230</v>
      </c>
      <c r="C125" s="11" t="s">
        <v>231</v>
      </c>
      <c r="D125" s="10" t="s">
        <v>274</v>
      </c>
      <c r="E125" s="10"/>
      <c r="F125" s="10"/>
      <c r="G125" s="10"/>
      <c r="H125" s="10" t="s">
        <v>17</v>
      </c>
      <c r="I125" s="10" t="s">
        <v>274</v>
      </c>
      <c r="J125" s="12" t="s">
        <v>351</v>
      </c>
      <c r="K125" s="13">
        <v>67</v>
      </c>
      <c r="L125" s="10" t="s">
        <v>340</v>
      </c>
      <c r="M125" s="12" t="s">
        <v>348</v>
      </c>
      <c r="N125" s="13">
        <v>89</v>
      </c>
      <c r="O125" s="12" t="s">
        <v>377</v>
      </c>
      <c r="P125" s="13">
        <v>80</v>
      </c>
      <c r="Q125" s="14">
        <v>86</v>
      </c>
      <c r="R125" s="13">
        <v>80</v>
      </c>
      <c r="S125" s="32">
        <f t="shared" si="33"/>
        <v>1634.5</v>
      </c>
      <c r="T125" s="33">
        <v>24</v>
      </c>
      <c r="U125" s="32">
        <f t="shared" si="26"/>
        <v>68.104166666666671</v>
      </c>
      <c r="W125" s="5" t="s">
        <v>230</v>
      </c>
      <c r="X125" s="5" t="s">
        <v>231</v>
      </c>
      <c r="Y125" s="6">
        <v>82</v>
      </c>
      <c r="Z125" s="6">
        <v>76</v>
      </c>
      <c r="AA125" s="5" t="s">
        <v>275</v>
      </c>
      <c r="AB125" s="5" t="s">
        <v>17</v>
      </c>
      <c r="AC125" s="5" t="s">
        <v>17</v>
      </c>
      <c r="AD125" s="5" t="s">
        <v>274</v>
      </c>
      <c r="AE125" s="21">
        <v>85</v>
      </c>
      <c r="AF125" s="21">
        <v>81</v>
      </c>
      <c r="AG125" s="21">
        <v>70</v>
      </c>
      <c r="AH125" s="21">
        <v>74</v>
      </c>
      <c r="AI125" s="21">
        <v>93</v>
      </c>
      <c r="AJ125" s="21">
        <v>88</v>
      </c>
      <c r="AK125" s="32">
        <f t="shared" si="34"/>
        <v>1450</v>
      </c>
      <c r="AL125" s="32">
        <v>18</v>
      </c>
      <c r="AM125" s="32">
        <f t="shared" si="27"/>
        <v>80.555555555555557</v>
      </c>
      <c r="AN125" s="32">
        <f t="shared" si="28"/>
        <v>3084.5</v>
      </c>
      <c r="AO125" s="32">
        <f t="shared" si="29"/>
        <v>42</v>
      </c>
      <c r="AP125" s="32">
        <f t="shared" si="30"/>
        <v>73.44047619047619</v>
      </c>
      <c r="AQ125" s="32">
        <v>0</v>
      </c>
      <c r="AR125" s="32">
        <f t="shared" si="31"/>
        <v>73.44047619047619</v>
      </c>
    </row>
    <row r="126" spans="1:44" x14ac:dyDescent="0.15">
      <c r="A126" s="23">
        <v>125</v>
      </c>
      <c r="B126" s="10" t="s">
        <v>46</v>
      </c>
      <c r="C126" s="10" t="s">
        <v>47</v>
      </c>
      <c r="D126" s="10" t="s">
        <v>273</v>
      </c>
      <c r="E126" s="10"/>
      <c r="F126" s="10"/>
      <c r="G126" s="10"/>
      <c r="H126" s="10" t="s">
        <v>17</v>
      </c>
      <c r="I126" s="10" t="s">
        <v>274</v>
      </c>
      <c r="J126" s="13">
        <v>65</v>
      </c>
      <c r="K126" s="13">
        <v>66</v>
      </c>
      <c r="L126" s="10" t="s">
        <v>274</v>
      </c>
      <c r="M126" s="13">
        <v>60</v>
      </c>
      <c r="N126" s="13">
        <v>92</v>
      </c>
      <c r="O126" s="13">
        <v>60</v>
      </c>
      <c r="P126" s="13">
        <v>69</v>
      </c>
      <c r="Q126" s="14">
        <v>82</v>
      </c>
      <c r="R126" s="13">
        <v>61</v>
      </c>
      <c r="S126" s="32">
        <f t="shared" si="33"/>
        <v>1710.5</v>
      </c>
      <c r="T126" s="32">
        <v>24</v>
      </c>
      <c r="U126" s="32">
        <f t="shared" si="26"/>
        <v>71.270833333333329</v>
      </c>
      <c r="W126" s="5" t="s">
        <v>46</v>
      </c>
      <c r="X126" s="16" t="s">
        <v>47</v>
      </c>
      <c r="Y126" s="6">
        <v>80</v>
      </c>
      <c r="Z126" s="6">
        <v>70</v>
      </c>
      <c r="AA126" s="5" t="s">
        <v>275</v>
      </c>
      <c r="AB126" s="5" t="s">
        <v>17</v>
      </c>
      <c r="AC126" s="5" t="s">
        <v>17</v>
      </c>
      <c r="AD126" s="5" t="s">
        <v>273</v>
      </c>
      <c r="AE126" s="21">
        <v>84</v>
      </c>
      <c r="AF126" s="21">
        <v>52</v>
      </c>
      <c r="AG126" s="21">
        <v>46</v>
      </c>
      <c r="AH126" s="21">
        <v>78</v>
      </c>
      <c r="AI126" s="21">
        <v>91</v>
      </c>
      <c r="AJ126" s="21">
        <v>96</v>
      </c>
      <c r="AK126" s="32">
        <f t="shared" si="34"/>
        <v>1373.5</v>
      </c>
      <c r="AL126" s="32">
        <v>18</v>
      </c>
      <c r="AM126" s="32">
        <f t="shared" si="27"/>
        <v>76.305555555555557</v>
      </c>
      <c r="AN126" s="32">
        <f t="shared" si="28"/>
        <v>3084</v>
      </c>
      <c r="AO126" s="32">
        <f t="shared" si="29"/>
        <v>42</v>
      </c>
      <c r="AP126" s="32">
        <f t="shared" si="30"/>
        <v>73.428571428571431</v>
      </c>
      <c r="AQ126" s="32">
        <v>0</v>
      </c>
      <c r="AR126" s="32">
        <f t="shared" si="31"/>
        <v>73.428571428571431</v>
      </c>
    </row>
    <row r="127" spans="1:44" x14ac:dyDescent="0.15">
      <c r="A127" s="23">
        <v>126</v>
      </c>
      <c r="B127" s="10" t="s">
        <v>255</v>
      </c>
      <c r="C127" s="11" t="s">
        <v>256</v>
      </c>
      <c r="D127" s="10" t="s">
        <v>274</v>
      </c>
      <c r="E127" s="10"/>
      <c r="F127" s="10"/>
      <c r="G127" s="10"/>
      <c r="H127" s="10" t="s">
        <v>17</v>
      </c>
      <c r="I127" s="10" t="s">
        <v>274</v>
      </c>
      <c r="J127" s="13">
        <v>68</v>
      </c>
      <c r="K127" s="13">
        <v>70</v>
      </c>
      <c r="L127" s="10" t="s">
        <v>275</v>
      </c>
      <c r="M127" s="12" t="s">
        <v>343</v>
      </c>
      <c r="N127" s="13">
        <v>76</v>
      </c>
      <c r="O127" s="12" t="s">
        <v>362</v>
      </c>
      <c r="P127" s="13">
        <v>80</v>
      </c>
      <c r="Q127" s="14">
        <v>81</v>
      </c>
      <c r="R127" s="13">
        <v>72</v>
      </c>
      <c r="S127" s="32">
        <f t="shared" si="33"/>
        <v>1701.5</v>
      </c>
      <c r="T127" s="33">
        <v>24</v>
      </c>
      <c r="U127" s="32">
        <f t="shared" si="26"/>
        <v>70.895833333333329</v>
      </c>
      <c r="W127" s="5" t="s">
        <v>255</v>
      </c>
      <c r="X127" s="16" t="s">
        <v>256</v>
      </c>
      <c r="Y127" s="6">
        <v>87</v>
      </c>
      <c r="Z127" s="6">
        <v>74</v>
      </c>
      <c r="AA127" s="5" t="s">
        <v>275</v>
      </c>
      <c r="AB127" s="5" t="s">
        <v>17</v>
      </c>
      <c r="AC127" s="5" t="s">
        <v>17</v>
      </c>
      <c r="AD127" s="5" t="s">
        <v>274</v>
      </c>
      <c r="AE127" s="21">
        <v>89</v>
      </c>
      <c r="AF127" s="21">
        <v>83</v>
      </c>
      <c r="AG127" s="21">
        <v>64</v>
      </c>
      <c r="AH127" s="21">
        <v>50</v>
      </c>
      <c r="AI127" s="21">
        <v>84</v>
      </c>
      <c r="AJ127" s="21">
        <v>96</v>
      </c>
      <c r="AK127" s="32">
        <f t="shared" si="34"/>
        <v>1382</v>
      </c>
      <c r="AL127" s="32">
        <v>18</v>
      </c>
      <c r="AM127" s="32">
        <f t="shared" si="27"/>
        <v>76.777777777777771</v>
      </c>
      <c r="AN127" s="32">
        <f t="shared" si="28"/>
        <v>3083.5</v>
      </c>
      <c r="AO127" s="32">
        <f t="shared" si="29"/>
        <v>42</v>
      </c>
      <c r="AP127" s="32">
        <f t="shared" si="30"/>
        <v>73.416666666666671</v>
      </c>
      <c r="AQ127" s="32">
        <v>0</v>
      </c>
      <c r="AR127" s="32">
        <f t="shared" si="31"/>
        <v>73.416666666666671</v>
      </c>
    </row>
    <row r="128" spans="1:44" x14ac:dyDescent="0.15">
      <c r="A128" s="23">
        <v>127</v>
      </c>
      <c r="B128" s="5" t="s">
        <v>294</v>
      </c>
      <c r="C128" s="5" t="s">
        <v>295</v>
      </c>
      <c r="D128" s="5" t="s">
        <v>273</v>
      </c>
      <c r="E128" s="5"/>
      <c r="F128" s="5"/>
      <c r="G128" s="5"/>
      <c r="H128" s="14"/>
      <c r="I128" s="5" t="s">
        <v>274</v>
      </c>
      <c r="J128" s="18">
        <v>67</v>
      </c>
      <c r="K128" s="18">
        <v>65</v>
      </c>
      <c r="L128" s="5" t="s">
        <v>340</v>
      </c>
      <c r="M128" s="18">
        <v>68</v>
      </c>
      <c r="N128" s="18">
        <v>77</v>
      </c>
      <c r="O128" s="18">
        <v>73</v>
      </c>
      <c r="P128" s="18">
        <v>74</v>
      </c>
      <c r="Q128" s="18">
        <v>62</v>
      </c>
      <c r="R128" s="18">
        <v>68</v>
      </c>
      <c r="S128" s="32">
        <f t="shared" si="33"/>
        <v>1694.5</v>
      </c>
      <c r="T128" s="33">
        <v>24</v>
      </c>
      <c r="U128" s="32">
        <f t="shared" si="26"/>
        <v>70.604166666666671</v>
      </c>
      <c r="W128" s="5" t="s">
        <v>294</v>
      </c>
      <c r="X128" s="16" t="s">
        <v>295</v>
      </c>
      <c r="Y128" s="6">
        <v>80</v>
      </c>
      <c r="Z128" s="6">
        <v>85</v>
      </c>
      <c r="AA128" s="5" t="s">
        <v>274</v>
      </c>
      <c r="AB128" s="5" t="s">
        <v>17</v>
      </c>
      <c r="AC128" s="5" t="s">
        <v>17</v>
      </c>
      <c r="AD128" s="5" t="s">
        <v>273</v>
      </c>
      <c r="AE128" s="21">
        <v>82</v>
      </c>
      <c r="AF128" s="21">
        <v>66</v>
      </c>
      <c r="AG128" s="21">
        <v>50</v>
      </c>
      <c r="AH128" s="21">
        <v>62</v>
      </c>
      <c r="AI128" s="21">
        <v>87</v>
      </c>
      <c r="AJ128" s="21">
        <v>88</v>
      </c>
      <c r="AK128" s="32">
        <f t="shared" si="34"/>
        <v>1384.5</v>
      </c>
      <c r="AL128" s="32">
        <v>18</v>
      </c>
      <c r="AM128" s="32">
        <f t="shared" si="27"/>
        <v>76.916666666666671</v>
      </c>
      <c r="AN128" s="32">
        <f t="shared" si="28"/>
        <v>3079</v>
      </c>
      <c r="AO128" s="32">
        <f t="shared" si="29"/>
        <v>42</v>
      </c>
      <c r="AP128" s="32">
        <f t="shared" si="30"/>
        <v>73.30952380952381</v>
      </c>
      <c r="AQ128" s="32">
        <v>0</v>
      </c>
      <c r="AR128" s="32">
        <f t="shared" si="31"/>
        <v>73.30952380952381</v>
      </c>
    </row>
    <row r="129" spans="1:44" x14ac:dyDescent="0.15">
      <c r="A129" s="23">
        <v>128</v>
      </c>
      <c r="B129" s="10" t="s">
        <v>204</v>
      </c>
      <c r="C129" s="11" t="s">
        <v>205</v>
      </c>
      <c r="D129" s="10" t="s">
        <v>274</v>
      </c>
      <c r="E129" s="10"/>
      <c r="F129" s="10"/>
      <c r="G129" s="10"/>
      <c r="H129" s="10" t="s">
        <v>17</v>
      </c>
      <c r="I129" s="10" t="s">
        <v>275</v>
      </c>
      <c r="J129" s="13">
        <v>71</v>
      </c>
      <c r="K129" s="13">
        <v>78</v>
      </c>
      <c r="L129" s="10" t="s">
        <v>274</v>
      </c>
      <c r="M129" s="13">
        <v>72</v>
      </c>
      <c r="N129" s="12" t="s">
        <v>349</v>
      </c>
      <c r="O129" s="13">
        <v>64</v>
      </c>
      <c r="P129" s="13">
        <v>67</v>
      </c>
      <c r="Q129" s="14">
        <v>83</v>
      </c>
      <c r="R129" s="12" t="s">
        <v>348</v>
      </c>
      <c r="S129" s="32">
        <f t="shared" si="33"/>
        <v>1674.5</v>
      </c>
      <c r="T129" s="33">
        <v>24</v>
      </c>
      <c r="U129" s="32">
        <f t="shared" si="26"/>
        <v>69.770833333333329</v>
      </c>
      <c r="W129" s="5" t="s">
        <v>204</v>
      </c>
      <c r="X129" s="16" t="s">
        <v>205</v>
      </c>
      <c r="Y129" s="6">
        <v>81</v>
      </c>
      <c r="Z129" s="6">
        <v>84</v>
      </c>
      <c r="AA129" s="5" t="s">
        <v>274</v>
      </c>
      <c r="AB129" s="5" t="s">
        <v>17</v>
      </c>
      <c r="AC129" s="5" t="s">
        <v>17</v>
      </c>
      <c r="AD129" s="5" t="s">
        <v>274</v>
      </c>
      <c r="AE129" s="21">
        <v>79</v>
      </c>
      <c r="AF129" s="21">
        <v>62</v>
      </c>
      <c r="AG129" s="21">
        <v>44</v>
      </c>
      <c r="AH129" s="21">
        <v>77</v>
      </c>
      <c r="AI129" s="21">
        <v>87</v>
      </c>
      <c r="AJ129" s="21">
        <v>93</v>
      </c>
      <c r="AK129" s="32">
        <f t="shared" si="34"/>
        <v>1400.5</v>
      </c>
      <c r="AL129" s="32">
        <v>18</v>
      </c>
      <c r="AM129" s="32">
        <f t="shared" si="27"/>
        <v>77.805555555555557</v>
      </c>
      <c r="AN129" s="32">
        <f t="shared" si="28"/>
        <v>3075</v>
      </c>
      <c r="AO129" s="32">
        <f t="shared" si="29"/>
        <v>42</v>
      </c>
      <c r="AP129" s="32">
        <f t="shared" si="30"/>
        <v>73.214285714285708</v>
      </c>
      <c r="AQ129" s="32">
        <v>0</v>
      </c>
      <c r="AR129" s="32">
        <f t="shared" si="31"/>
        <v>73.214285714285708</v>
      </c>
    </row>
    <row r="130" spans="1:44" x14ac:dyDescent="0.15">
      <c r="A130" s="23">
        <v>129</v>
      </c>
      <c r="B130" s="10" t="s">
        <v>226</v>
      </c>
      <c r="C130" s="11" t="s">
        <v>227</v>
      </c>
      <c r="D130" s="10" t="s">
        <v>274</v>
      </c>
      <c r="E130" s="10"/>
      <c r="F130" s="10"/>
      <c r="G130" s="10"/>
      <c r="H130" s="10" t="s">
        <v>17</v>
      </c>
      <c r="I130" s="10" t="s">
        <v>275</v>
      </c>
      <c r="J130" s="13">
        <v>71</v>
      </c>
      <c r="K130" s="13">
        <v>97</v>
      </c>
      <c r="L130" s="10" t="s">
        <v>275</v>
      </c>
      <c r="M130" s="13">
        <v>63</v>
      </c>
      <c r="N130" s="13">
        <v>67</v>
      </c>
      <c r="O130" s="12" t="s">
        <v>362</v>
      </c>
      <c r="P130" s="12" t="s">
        <v>343</v>
      </c>
      <c r="Q130" s="14">
        <v>84</v>
      </c>
      <c r="R130" s="13">
        <v>63</v>
      </c>
      <c r="S130" s="32">
        <f t="shared" si="33"/>
        <v>1642.5</v>
      </c>
      <c r="T130" s="33">
        <v>24</v>
      </c>
      <c r="U130" s="32">
        <f t="shared" si="26"/>
        <v>68.4375</v>
      </c>
      <c r="W130" s="5" t="s">
        <v>226</v>
      </c>
      <c r="X130" s="16" t="s">
        <v>227</v>
      </c>
      <c r="Y130" s="6">
        <v>88</v>
      </c>
      <c r="Z130" s="6">
        <v>78</v>
      </c>
      <c r="AA130" s="5" t="s">
        <v>275</v>
      </c>
      <c r="AB130" s="5" t="s">
        <v>17</v>
      </c>
      <c r="AC130" s="5" t="s">
        <v>17</v>
      </c>
      <c r="AD130" s="5" t="s">
        <v>274</v>
      </c>
      <c r="AE130" s="21">
        <v>88</v>
      </c>
      <c r="AF130" s="21">
        <v>75</v>
      </c>
      <c r="AG130" s="21">
        <v>52</v>
      </c>
      <c r="AH130" s="21">
        <v>79</v>
      </c>
      <c r="AI130" s="21">
        <v>93</v>
      </c>
      <c r="AJ130" s="21">
        <v>87</v>
      </c>
      <c r="AK130" s="32">
        <f t="shared" si="34"/>
        <v>1431.5</v>
      </c>
      <c r="AL130" s="32">
        <v>18</v>
      </c>
      <c r="AM130" s="32">
        <f t="shared" si="27"/>
        <v>79.527777777777771</v>
      </c>
      <c r="AN130" s="32">
        <f t="shared" si="28"/>
        <v>3074</v>
      </c>
      <c r="AO130" s="32">
        <f t="shared" si="29"/>
        <v>42</v>
      </c>
      <c r="AP130" s="32">
        <f t="shared" si="30"/>
        <v>73.19047619047619</v>
      </c>
      <c r="AQ130" s="32">
        <v>0</v>
      </c>
      <c r="AR130" s="32">
        <f t="shared" si="31"/>
        <v>73.19047619047619</v>
      </c>
    </row>
    <row r="131" spans="1:44" x14ac:dyDescent="0.15">
      <c r="A131" s="23">
        <v>130</v>
      </c>
      <c r="B131" s="10" t="s">
        <v>196</v>
      </c>
      <c r="C131" s="11" t="s">
        <v>197</v>
      </c>
      <c r="D131" s="10" t="s">
        <v>273</v>
      </c>
      <c r="E131" s="10"/>
      <c r="F131" s="10"/>
      <c r="G131" s="10"/>
      <c r="H131" s="10" t="s">
        <v>17</v>
      </c>
      <c r="I131" s="10" t="s">
        <v>275</v>
      </c>
      <c r="J131" s="13">
        <v>67</v>
      </c>
      <c r="K131" s="13">
        <v>64</v>
      </c>
      <c r="L131" s="10" t="s">
        <v>274</v>
      </c>
      <c r="M131" s="12" t="s">
        <v>342</v>
      </c>
      <c r="N131" s="13">
        <v>71</v>
      </c>
      <c r="O131" s="13">
        <v>65</v>
      </c>
      <c r="P131" s="13">
        <v>62</v>
      </c>
      <c r="Q131" s="14">
        <v>63</v>
      </c>
      <c r="R131" s="12" t="s">
        <v>380</v>
      </c>
      <c r="S131" s="32">
        <f t="shared" si="33"/>
        <v>1518.5</v>
      </c>
      <c r="T131" s="33">
        <v>24</v>
      </c>
      <c r="U131" s="32">
        <f t="shared" si="26"/>
        <v>63.270833333333336</v>
      </c>
      <c r="W131" s="5" t="s">
        <v>196</v>
      </c>
      <c r="X131" s="5" t="s">
        <v>197</v>
      </c>
      <c r="Y131" s="6">
        <v>91</v>
      </c>
      <c r="Z131" s="6">
        <v>87</v>
      </c>
      <c r="AA131" s="5" t="s">
        <v>274</v>
      </c>
      <c r="AB131" s="5" t="s">
        <v>17</v>
      </c>
      <c r="AC131" s="5" t="s">
        <v>17</v>
      </c>
      <c r="AD131" s="5" t="s">
        <v>273</v>
      </c>
      <c r="AE131" s="21">
        <v>89</v>
      </c>
      <c r="AF131" s="21">
        <v>85</v>
      </c>
      <c r="AG131" s="21">
        <v>69</v>
      </c>
      <c r="AH131" s="21">
        <v>80</v>
      </c>
      <c r="AI131" s="21">
        <v>93</v>
      </c>
      <c r="AJ131" s="21">
        <v>93</v>
      </c>
      <c r="AK131" s="32">
        <f t="shared" si="34"/>
        <v>1548.5</v>
      </c>
      <c r="AL131" s="32">
        <v>18</v>
      </c>
      <c r="AM131" s="32">
        <f t="shared" si="27"/>
        <v>86.027777777777771</v>
      </c>
      <c r="AN131" s="32">
        <f t="shared" si="28"/>
        <v>3067</v>
      </c>
      <c r="AO131" s="32">
        <f t="shared" si="29"/>
        <v>42</v>
      </c>
      <c r="AP131" s="32">
        <f t="shared" si="30"/>
        <v>73.023809523809518</v>
      </c>
      <c r="AQ131" s="32">
        <v>0</v>
      </c>
      <c r="AR131" s="32">
        <f t="shared" si="31"/>
        <v>73.023809523809518</v>
      </c>
    </row>
    <row r="132" spans="1:44" x14ac:dyDescent="0.15">
      <c r="A132" s="23">
        <v>131</v>
      </c>
      <c r="B132" s="10" t="s">
        <v>78</v>
      </c>
      <c r="C132" s="11" t="s">
        <v>79</v>
      </c>
      <c r="D132" s="10" t="s">
        <v>274</v>
      </c>
      <c r="E132" s="10"/>
      <c r="F132" s="10"/>
      <c r="G132" s="10"/>
      <c r="H132" s="10" t="s">
        <v>17</v>
      </c>
      <c r="I132" s="10" t="s">
        <v>274</v>
      </c>
      <c r="J132" s="13">
        <v>63</v>
      </c>
      <c r="K132" s="13">
        <v>81</v>
      </c>
      <c r="L132" s="10" t="s">
        <v>275</v>
      </c>
      <c r="M132" s="13">
        <v>62</v>
      </c>
      <c r="N132" s="13">
        <v>79</v>
      </c>
      <c r="O132" s="13">
        <v>61</v>
      </c>
      <c r="P132" s="12" t="s">
        <v>363</v>
      </c>
      <c r="Q132" s="14">
        <v>73</v>
      </c>
      <c r="R132" s="13">
        <v>61</v>
      </c>
      <c r="S132" s="32">
        <f t="shared" si="33"/>
        <v>1594</v>
      </c>
      <c r="T132" s="32">
        <v>24</v>
      </c>
      <c r="U132" s="32">
        <f t="shared" ref="U132:U163" si="35">S132/T132</f>
        <v>66.416666666666671</v>
      </c>
      <c r="W132" s="5" t="s">
        <v>78</v>
      </c>
      <c r="X132" s="5" t="s">
        <v>79</v>
      </c>
      <c r="Y132" s="6">
        <v>87</v>
      </c>
      <c r="Z132" s="6">
        <v>82</v>
      </c>
      <c r="AA132" s="5" t="s">
        <v>275</v>
      </c>
      <c r="AB132" s="5" t="s">
        <v>17</v>
      </c>
      <c r="AC132" s="5" t="s">
        <v>17</v>
      </c>
      <c r="AD132" s="5" t="s">
        <v>273</v>
      </c>
      <c r="AE132" s="21">
        <v>77</v>
      </c>
      <c r="AF132" s="21">
        <v>74</v>
      </c>
      <c r="AG132" s="21">
        <v>60</v>
      </c>
      <c r="AH132" s="21">
        <v>72</v>
      </c>
      <c r="AI132" s="21">
        <v>93</v>
      </c>
      <c r="AJ132" s="21">
        <v>96</v>
      </c>
      <c r="AK132" s="32">
        <f t="shared" si="34"/>
        <v>1452</v>
      </c>
      <c r="AL132" s="32">
        <v>18</v>
      </c>
      <c r="AM132" s="32">
        <f t="shared" ref="AM132:AM163" si="36">AK132/AL132</f>
        <v>80.666666666666671</v>
      </c>
      <c r="AN132" s="32">
        <f t="shared" ref="AN132:AN164" si="37">AK132+S132</f>
        <v>3046</v>
      </c>
      <c r="AO132" s="32">
        <f t="shared" ref="AO132:AO164" si="38">AL132+T132</f>
        <v>42</v>
      </c>
      <c r="AP132" s="32">
        <f t="shared" ref="AP132:AP163" si="39">AN132/AO132</f>
        <v>72.523809523809518</v>
      </c>
      <c r="AQ132" s="32">
        <v>0</v>
      </c>
      <c r="AR132" s="32">
        <f t="shared" ref="AR132:AR163" si="40">AP132+AQ132</f>
        <v>72.523809523809518</v>
      </c>
    </row>
    <row r="133" spans="1:44" x14ac:dyDescent="0.15">
      <c r="A133" s="24">
        <v>132</v>
      </c>
      <c r="B133" s="10" t="s">
        <v>259</v>
      </c>
      <c r="C133" s="11" t="s">
        <v>260</v>
      </c>
      <c r="D133" s="10" t="s">
        <v>275</v>
      </c>
      <c r="E133" s="10"/>
      <c r="F133" s="10"/>
      <c r="G133" s="10"/>
      <c r="H133" s="10" t="s">
        <v>17</v>
      </c>
      <c r="I133" s="15">
        <v>80</v>
      </c>
      <c r="J133" s="13">
        <v>62</v>
      </c>
      <c r="K133" s="13">
        <v>68</v>
      </c>
      <c r="L133" s="10" t="s">
        <v>275</v>
      </c>
      <c r="M133" s="12" t="s">
        <v>362</v>
      </c>
      <c r="N133" s="13">
        <v>73</v>
      </c>
      <c r="O133" s="13">
        <v>71</v>
      </c>
      <c r="P133" s="13">
        <v>69</v>
      </c>
      <c r="Q133" s="14">
        <v>86</v>
      </c>
      <c r="R133" s="13">
        <v>68</v>
      </c>
      <c r="S133" s="32">
        <f t="shared" si="33"/>
        <v>1688.5</v>
      </c>
      <c r="T133" s="33">
        <v>24</v>
      </c>
      <c r="U133" s="32">
        <f t="shared" si="35"/>
        <v>70.354166666666671</v>
      </c>
      <c r="W133" s="5" t="s">
        <v>259</v>
      </c>
      <c r="X133" s="5" t="s">
        <v>260</v>
      </c>
      <c r="Y133" s="6">
        <v>82</v>
      </c>
      <c r="Z133" s="6">
        <v>77</v>
      </c>
      <c r="AA133" s="5" t="s">
        <v>275</v>
      </c>
      <c r="AB133" s="5" t="s">
        <v>17</v>
      </c>
      <c r="AC133" s="5" t="s">
        <v>17</v>
      </c>
      <c r="AD133" s="5" t="s">
        <v>274</v>
      </c>
      <c r="AE133" s="21">
        <v>72</v>
      </c>
      <c r="AF133" s="21">
        <v>70</v>
      </c>
      <c r="AG133" s="21">
        <v>60</v>
      </c>
      <c r="AH133" s="21">
        <v>65</v>
      </c>
      <c r="AI133" s="21">
        <v>88</v>
      </c>
      <c r="AJ133" s="21">
        <v>79</v>
      </c>
      <c r="AK133" s="32">
        <f t="shared" si="34"/>
        <v>1349.5</v>
      </c>
      <c r="AL133" s="32">
        <v>18</v>
      </c>
      <c r="AM133" s="32">
        <f t="shared" si="36"/>
        <v>74.972222222222229</v>
      </c>
      <c r="AN133" s="32">
        <f t="shared" si="37"/>
        <v>3038</v>
      </c>
      <c r="AO133" s="32">
        <f t="shared" si="38"/>
        <v>42</v>
      </c>
      <c r="AP133" s="32">
        <f t="shared" si="39"/>
        <v>72.333333333333329</v>
      </c>
      <c r="AQ133" s="32">
        <v>0</v>
      </c>
      <c r="AR133" s="32">
        <f t="shared" si="40"/>
        <v>72.333333333333329</v>
      </c>
    </row>
    <row r="134" spans="1:44" x14ac:dyDescent="0.15">
      <c r="A134" s="24">
        <v>133</v>
      </c>
      <c r="B134" s="10" t="s">
        <v>134</v>
      </c>
      <c r="C134" s="11" t="s">
        <v>135</v>
      </c>
      <c r="D134" s="10" t="s">
        <v>273</v>
      </c>
      <c r="E134" s="10"/>
      <c r="F134" s="10"/>
      <c r="G134" s="10"/>
      <c r="H134" s="10" t="s">
        <v>17</v>
      </c>
      <c r="I134" s="10" t="s">
        <v>275</v>
      </c>
      <c r="J134" s="13">
        <v>61</v>
      </c>
      <c r="K134" s="13">
        <v>60</v>
      </c>
      <c r="L134" s="10" t="s">
        <v>274</v>
      </c>
      <c r="M134" s="13">
        <v>68</v>
      </c>
      <c r="N134" s="13">
        <v>88</v>
      </c>
      <c r="O134" s="12" t="s">
        <v>365</v>
      </c>
      <c r="P134" s="12" t="s">
        <v>381</v>
      </c>
      <c r="Q134" s="14">
        <v>76</v>
      </c>
      <c r="R134" s="13">
        <v>74</v>
      </c>
      <c r="S134" s="32">
        <f t="shared" si="33"/>
        <v>1567.5</v>
      </c>
      <c r="T134" s="32">
        <v>24</v>
      </c>
      <c r="U134" s="32">
        <f t="shared" si="35"/>
        <v>65.3125</v>
      </c>
      <c r="W134" s="5" t="s">
        <v>134</v>
      </c>
      <c r="X134" s="5" t="s">
        <v>135</v>
      </c>
      <c r="Y134" s="6">
        <v>65</v>
      </c>
      <c r="Z134" s="6">
        <v>80</v>
      </c>
      <c r="AA134" s="5" t="s">
        <v>274</v>
      </c>
      <c r="AB134" s="5" t="s">
        <v>17</v>
      </c>
      <c r="AC134" s="5" t="s">
        <v>17</v>
      </c>
      <c r="AD134" s="5" t="s">
        <v>274</v>
      </c>
      <c r="AE134" s="21">
        <v>66</v>
      </c>
      <c r="AF134" s="21">
        <v>85</v>
      </c>
      <c r="AG134" s="21">
        <v>79</v>
      </c>
      <c r="AH134" s="21">
        <v>79</v>
      </c>
      <c r="AI134" s="21">
        <v>87</v>
      </c>
      <c r="AJ134" s="21">
        <v>92</v>
      </c>
      <c r="AK134" s="32">
        <f t="shared" si="34"/>
        <v>1463</v>
      </c>
      <c r="AL134" s="32">
        <v>18</v>
      </c>
      <c r="AM134" s="32">
        <f t="shared" si="36"/>
        <v>81.277777777777771</v>
      </c>
      <c r="AN134" s="32">
        <f t="shared" si="37"/>
        <v>3030.5</v>
      </c>
      <c r="AO134" s="32">
        <f t="shared" si="38"/>
        <v>42</v>
      </c>
      <c r="AP134" s="32">
        <f t="shared" si="39"/>
        <v>72.154761904761898</v>
      </c>
      <c r="AQ134" s="32">
        <v>0</v>
      </c>
      <c r="AR134" s="32">
        <f t="shared" si="40"/>
        <v>72.154761904761898</v>
      </c>
    </row>
    <row r="135" spans="1:44" x14ac:dyDescent="0.15">
      <c r="A135" s="24">
        <v>134</v>
      </c>
      <c r="B135" s="5" t="s">
        <v>282</v>
      </c>
      <c r="C135" s="16" t="s">
        <v>283</v>
      </c>
      <c r="D135" s="5" t="s">
        <v>274</v>
      </c>
      <c r="E135" s="5"/>
      <c r="F135" s="5"/>
      <c r="G135" s="5"/>
      <c r="H135" s="14"/>
      <c r="I135" s="6">
        <v>80</v>
      </c>
      <c r="J135" s="18">
        <v>61</v>
      </c>
      <c r="K135" s="17" t="s">
        <v>17</v>
      </c>
      <c r="L135" s="5" t="s">
        <v>274</v>
      </c>
      <c r="M135" s="17" t="s">
        <v>363</v>
      </c>
      <c r="N135" s="18">
        <v>72</v>
      </c>
      <c r="O135" s="18">
        <v>67</v>
      </c>
      <c r="P135" s="18">
        <v>75</v>
      </c>
      <c r="Q135" s="18">
        <v>75</v>
      </c>
      <c r="R135" s="18">
        <v>61</v>
      </c>
      <c r="S135" s="32">
        <f>D135*1+I135*1+J135*2.5+L135*1.5+M135*2+N135*1.5+O135*3+P135*3.5+Q135*3+R135*3</f>
        <v>1518.5</v>
      </c>
      <c r="T135" s="33">
        <v>22</v>
      </c>
      <c r="U135" s="32">
        <f t="shared" si="35"/>
        <v>69.022727272727266</v>
      </c>
      <c r="W135" s="5" t="s">
        <v>282</v>
      </c>
      <c r="X135" s="16" t="s">
        <v>283</v>
      </c>
      <c r="Y135" s="6">
        <v>81</v>
      </c>
      <c r="Z135" s="6">
        <v>81</v>
      </c>
      <c r="AA135" s="5" t="s">
        <v>275</v>
      </c>
      <c r="AB135" s="5" t="s">
        <v>17</v>
      </c>
      <c r="AC135" s="5" t="s">
        <v>17</v>
      </c>
      <c r="AD135" s="5" t="s">
        <v>274</v>
      </c>
      <c r="AE135" s="21">
        <v>80</v>
      </c>
      <c r="AF135" s="21">
        <v>62</v>
      </c>
      <c r="AG135" s="21">
        <v>44</v>
      </c>
      <c r="AH135" s="21">
        <v>61</v>
      </c>
      <c r="AI135" s="21">
        <v>84</v>
      </c>
      <c r="AJ135" s="21">
        <v>96</v>
      </c>
      <c r="AK135" s="32">
        <f t="shared" si="34"/>
        <v>1334</v>
      </c>
      <c r="AL135" s="32">
        <v>18</v>
      </c>
      <c r="AM135" s="32">
        <f t="shared" si="36"/>
        <v>74.111111111111114</v>
      </c>
      <c r="AN135" s="32">
        <f t="shared" si="37"/>
        <v>2852.5</v>
      </c>
      <c r="AO135" s="32">
        <f t="shared" si="38"/>
        <v>40</v>
      </c>
      <c r="AP135" s="32">
        <f t="shared" si="39"/>
        <v>71.3125</v>
      </c>
      <c r="AQ135" s="32">
        <v>0</v>
      </c>
      <c r="AR135" s="32">
        <f t="shared" si="40"/>
        <v>71.3125</v>
      </c>
    </row>
    <row r="136" spans="1:44" x14ac:dyDescent="0.15">
      <c r="A136" s="24">
        <v>135</v>
      </c>
      <c r="B136" s="10" t="s">
        <v>269</v>
      </c>
      <c r="C136" s="11" t="s">
        <v>270</v>
      </c>
      <c r="D136" s="10" t="s">
        <v>274</v>
      </c>
      <c r="E136" s="10"/>
      <c r="F136" s="10"/>
      <c r="G136" s="10"/>
      <c r="H136" s="10" t="s">
        <v>17</v>
      </c>
      <c r="I136" s="10" t="s">
        <v>274</v>
      </c>
      <c r="J136" s="12" t="s">
        <v>355</v>
      </c>
      <c r="K136" s="13">
        <v>65</v>
      </c>
      <c r="L136" s="10" t="s">
        <v>275</v>
      </c>
      <c r="M136" s="13">
        <v>62</v>
      </c>
      <c r="N136" s="13">
        <v>87</v>
      </c>
      <c r="O136" s="13">
        <v>62</v>
      </c>
      <c r="P136" s="13">
        <v>65</v>
      </c>
      <c r="Q136" s="14">
        <v>68</v>
      </c>
      <c r="R136" s="13">
        <v>71</v>
      </c>
      <c r="S136" s="32">
        <f t="shared" ref="S136:S157" si="41">D136*1+I136*1+J136*2.5+K136*2+L136*1.5+M136*2+N136*1.5+O136*3+P136*3.5+Q136*3+R136*3</f>
        <v>1625</v>
      </c>
      <c r="T136" s="33">
        <v>24</v>
      </c>
      <c r="U136" s="32">
        <f t="shared" si="35"/>
        <v>67.708333333333329</v>
      </c>
      <c r="W136" s="5" t="s">
        <v>269</v>
      </c>
      <c r="X136" s="5" t="s">
        <v>270</v>
      </c>
      <c r="Y136" s="5" t="s">
        <v>17</v>
      </c>
      <c r="Z136" s="6">
        <v>78</v>
      </c>
      <c r="AA136" s="5" t="s">
        <v>274</v>
      </c>
      <c r="AB136" s="5" t="s">
        <v>17</v>
      </c>
      <c r="AC136" s="5" t="s">
        <v>17</v>
      </c>
      <c r="AD136" s="5" t="s">
        <v>274</v>
      </c>
      <c r="AE136" s="21">
        <v>70</v>
      </c>
      <c r="AF136" s="21">
        <v>60</v>
      </c>
      <c r="AG136" s="21">
        <v>67</v>
      </c>
      <c r="AH136" s="21">
        <v>73</v>
      </c>
      <c r="AI136" s="21">
        <v>79</v>
      </c>
      <c r="AJ136" s="21">
        <v>88</v>
      </c>
      <c r="AK136" s="32">
        <f>Z136*2+AA136*2+AD136*1+AE136*1+AF136*1.5+AG136*2+AH136*2.5+AI136*2.5+AJ136*2</f>
        <v>1261</v>
      </c>
      <c r="AL136" s="32">
        <v>16.5</v>
      </c>
      <c r="AM136" s="32">
        <f t="shared" si="36"/>
        <v>76.424242424242422</v>
      </c>
      <c r="AN136" s="32">
        <f t="shared" si="37"/>
        <v>2886</v>
      </c>
      <c r="AO136" s="32">
        <f t="shared" si="38"/>
        <v>40.5</v>
      </c>
      <c r="AP136" s="32">
        <f t="shared" si="39"/>
        <v>71.259259259259252</v>
      </c>
      <c r="AQ136" s="32">
        <v>0</v>
      </c>
      <c r="AR136" s="32">
        <f t="shared" si="40"/>
        <v>71.259259259259252</v>
      </c>
    </row>
    <row r="137" spans="1:44" x14ac:dyDescent="0.15">
      <c r="A137" s="24">
        <v>136</v>
      </c>
      <c r="B137" s="10" t="s">
        <v>224</v>
      </c>
      <c r="C137" s="11" t="s">
        <v>225</v>
      </c>
      <c r="D137" s="10" t="s">
        <v>273</v>
      </c>
      <c r="E137" s="10"/>
      <c r="F137" s="10"/>
      <c r="G137" s="10"/>
      <c r="H137" s="10" t="s">
        <v>17</v>
      </c>
      <c r="I137" s="15">
        <v>80</v>
      </c>
      <c r="J137" s="13">
        <v>71</v>
      </c>
      <c r="K137" s="13">
        <v>86</v>
      </c>
      <c r="L137" s="10" t="s">
        <v>275</v>
      </c>
      <c r="M137" s="12" t="s">
        <v>364</v>
      </c>
      <c r="N137" s="13">
        <v>61</v>
      </c>
      <c r="O137" s="12" t="s">
        <v>378</v>
      </c>
      <c r="P137" s="13">
        <v>65</v>
      </c>
      <c r="Q137" s="14">
        <v>86</v>
      </c>
      <c r="R137" s="13">
        <v>76</v>
      </c>
      <c r="S137" s="32">
        <f t="shared" si="41"/>
        <v>1641</v>
      </c>
      <c r="T137" s="33">
        <v>24</v>
      </c>
      <c r="U137" s="32">
        <f t="shared" si="35"/>
        <v>68.375</v>
      </c>
      <c r="W137" s="5" t="s">
        <v>224</v>
      </c>
      <c r="X137" s="16" t="s">
        <v>225</v>
      </c>
      <c r="Y137" s="5" t="s">
        <v>17</v>
      </c>
      <c r="Z137" s="6">
        <v>87</v>
      </c>
      <c r="AA137" s="5" t="s">
        <v>275</v>
      </c>
      <c r="AB137" s="5" t="s">
        <v>17</v>
      </c>
      <c r="AC137" s="5" t="s">
        <v>17</v>
      </c>
      <c r="AD137" s="5" t="s">
        <v>274</v>
      </c>
      <c r="AE137" s="21">
        <v>85</v>
      </c>
      <c r="AF137" s="21">
        <v>67</v>
      </c>
      <c r="AG137" s="21">
        <v>24</v>
      </c>
      <c r="AH137" s="21">
        <v>71</v>
      </c>
      <c r="AI137" s="21">
        <v>93</v>
      </c>
      <c r="AJ137" s="21">
        <v>96</v>
      </c>
      <c r="AK137" s="32">
        <f>Z137*2+AA137*2+AD137*1+AE137*1+AF137*1.5+AG137*2+AH137*2.5+AI137*2.5+AJ137*2</f>
        <v>1244.5</v>
      </c>
      <c r="AL137" s="32">
        <v>16.5</v>
      </c>
      <c r="AM137" s="32">
        <f t="shared" si="36"/>
        <v>75.424242424242422</v>
      </c>
      <c r="AN137" s="32">
        <f t="shared" si="37"/>
        <v>2885.5</v>
      </c>
      <c r="AO137" s="32">
        <f t="shared" si="38"/>
        <v>40.5</v>
      </c>
      <c r="AP137" s="32">
        <f t="shared" si="39"/>
        <v>71.246913580246911</v>
      </c>
      <c r="AQ137" s="32">
        <v>0</v>
      </c>
      <c r="AR137" s="32">
        <f t="shared" si="40"/>
        <v>71.246913580246911</v>
      </c>
    </row>
    <row r="138" spans="1:44" x14ac:dyDescent="0.15">
      <c r="A138" s="24">
        <v>137</v>
      </c>
      <c r="B138" s="10" t="s">
        <v>240</v>
      </c>
      <c r="C138" s="11" t="s">
        <v>241</v>
      </c>
      <c r="D138" s="10" t="s">
        <v>274</v>
      </c>
      <c r="E138" s="10"/>
      <c r="F138" s="10"/>
      <c r="G138" s="10"/>
      <c r="H138" s="10" t="s">
        <v>17</v>
      </c>
      <c r="I138" s="10" t="s">
        <v>273</v>
      </c>
      <c r="J138" s="13">
        <v>84</v>
      </c>
      <c r="K138" s="13">
        <v>62</v>
      </c>
      <c r="L138" s="10" t="s">
        <v>275</v>
      </c>
      <c r="M138" s="13">
        <v>75</v>
      </c>
      <c r="N138" s="13">
        <v>83</v>
      </c>
      <c r="O138" s="13">
        <v>72</v>
      </c>
      <c r="P138" s="12" t="s">
        <v>382</v>
      </c>
      <c r="Q138" s="14">
        <v>82</v>
      </c>
      <c r="R138" s="12" t="s">
        <v>346</v>
      </c>
      <c r="S138" s="32">
        <f t="shared" si="41"/>
        <v>1640</v>
      </c>
      <c r="T138" s="33">
        <v>24</v>
      </c>
      <c r="U138" s="32">
        <f t="shared" si="35"/>
        <v>68.333333333333329</v>
      </c>
      <c r="W138" s="5" t="s">
        <v>240</v>
      </c>
      <c r="X138" s="16" t="s">
        <v>241</v>
      </c>
      <c r="Y138" s="5" t="s">
        <v>17</v>
      </c>
      <c r="Z138" s="6">
        <v>86</v>
      </c>
      <c r="AA138" s="5" t="s">
        <v>275</v>
      </c>
      <c r="AB138" s="5" t="s">
        <v>17</v>
      </c>
      <c r="AC138" s="5" t="s">
        <v>17</v>
      </c>
      <c r="AD138" s="5" t="s">
        <v>274</v>
      </c>
      <c r="AE138" s="21">
        <v>78</v>
      </c>
      <c r="AF138" s="21">
        <v>54</v>
      </c>
      <c r="AG138" s="21">
        <v>30</v>
      </c>
      <c r="AH138" s="21">
        <v>87</v>
      </c>
      <c r="AI138" s="21">
        <v>80</v>
      </c>
      <c r="AJ138" s="21">
        <v>95</v>
      </c>
      <c r="AK138" s="32">
        <f>Z138*2+AA138*2+AD138*1+AE138*1+AF138*1.5+AG138*2+AH138*2.5+AI138*2.5+AJ138*2</f>
        <v>1233.5</v>
      </c>
      <c r="AL138" s="32">
        <v>16.5</v>
      </c>
      <c r="AM138" s="32">
        <f t="shared" si="36"/>
        <v>74.757575757575751</v>
      </c>
      <c r="AN138" s="32">
        <f t="shared" si="37"/>
        <v>2873.5</v>
      </c>
      <c r="AO138" s="32">
        <f t="shared" si="38"/>
        <v>40.5</v>
      </c>
      <c r="AP138" s="32">
        <f t="shared" si="39"/>
        <v>70.950617283950621</v>
      </c>
      <c r="AQ138" s="32">
        <v>0</v>
      </c>
      <c r="AR138" s="32">
        <f t="shared" si="40"/>
        <v>70.950617283950621</v>
      </c>
    </row>
    <row r="139" spans="1:44" x14ac:dyDescent="0.15">
      <c r="A139" s="24">
        <v>138</v>
      </c>
      <c r="B139" s="10" t="s">
        <v>70</v>
      </c>
      <c r="C139" s="11" t="s">
        <v>71</v>
      </c>
      <c r="D139" s="10" t="s">
        <v>274</v>
      </c>
      <c r="E139" s="10"/>
      <c r="F139" s="10"/>
      <c r="G139" s="10"/>
      <c r="H139" s="10" t="s">
        <v>17</v>
      </c>
      <c r="I139" s="15">
        <v>80</v>
      </c>
      <c r="J139" s="13">
        <v>62</v>
      </c>
      <c r="K139" s="13">
        <v>71</v>
      </c>
      <c r="L139" s="10" t="s">
        <v>275</v>
      </c>
      <c r="M139" s="13">
        <v>72</v>
      </c>
      <c r="N139" s="13">
        <v>72</v>
      </c>
      <c r="O139" s="13">
        <v>73</v>
      </c>
      <c r="P139" s="12" t="s">
        <v>382</v>
      </c>
      <c r="Q139" s="14">
        <v>69</v>
      </c>
      <c r="R139" s="13">
        <v>61</v>
      </c>
      <c r="S139" s="32">
        <f t="shared" si="41"/>
        <v>1568.5</v>
      </c>
      <c r="T139" s="32">
        <v>24</v>
      </c>
      <c r="U139" s="32">
        <f t="shared" si="35"/>
        <v>65.354166666666671</v>
      </c>
      <c r="W139" s="5" t="s">
        <v>70</v>
      </c>
      <c r="X139" s="16" t="s">
        <v>71</v>
      </c>
      <c r="Y139" s="6">
        <v>90</v>
      </c>
      <c r="Z139" s="6">
        <v>92</v>
      </c>
      <c r="AA139" s="5" t="s">
        <v>274</v>
      </c>
      <c r="AB139" s="5" t="s">
        <v>17</v>
      </c>
      <c r="AC139" s="5" t="s">
        <v>17</v>
      </c>
      <c r="AD139" s="5" t="s">
        <v>274</v>
      </c>
      <c r="AE139" s="21">
        <v>85</v>
      </c>
      <c r="AF139" s="21">
        <v>79</v>
      </c>
      <c r="AG139" s="21">
        <v>29</v>
      </c>
      <c r="AH139" s="21">
        <v>76</v>
      </c>
      <c r="AI139" s="21">
        <v>75</v>
      </c>
      <c r="AJ139" s="21">
        <v>96</v>
      </c>
      <c r="AK139" s="32">
        <f t="shared" ref="AK139:AK157" si="42">Y139*1.5+Z139*2+AA139*2+AD139*1+AE139*1+AF139*1.5+AG139*2+AH139*2.5+AI139*2.5+AJ139*2</f>
        <v>1405</v>
      </c>
      <c r="AL139" s="32">
        <v>18</v>
      </c>
      <c r="AM139" s="32">
        <f t="shared" si="36"/>
        <v>78.055555555555557</v>
      </c>
      <c r="AN139" s="32">
        <f t="shared" si="37"/>
        <v>2973.5</v>
      </c>
      <c r="AO139" s="32">
        <f t="shared" si="38"/>
        <v>42</v>
      </c>
      <c r="AP139" s="32">
        <f t="shared" si="39"/>
        <v>70.797619047619051</v>
      </c>
      <c r="AQ139" s="32">
        <v>0</v>
      </c>
      <c r="AR139" s="32">
        <f t="shared" si="40"/>
        <v>70.797619047619051</v>
      </c>
    </row>
    <row r="140" spans="1:44" x14ac:dyDescent="0.15">
      <c r="A140" s="24">
        <v>139</v>
      </c>
      <c r="B140" s="10" t="s">
        <v>15</v>
      </c>
      <c r="C140" s="11" t="s">
        <v>16</v>
      </c>
      <c r="D140" s="10" t="s">
        <v>274</v>
      </c>
      <c r="E140" s="10"/>
      <c r="F140" s="10"/>
      <c r="G140" s="10"/>
      <c r="H140" s="10" t="s">
        <v>17</v>
      </c>
      <c r="I140" s="10" t="s">
        <v>274</v>
      </c>
      <c r="J140" s="12" t="s">
        <v>359</v>
      </c>
      <c r="K140" s="13">
        <v>73</v>
      </c>
      <c r="L140" s="10" t="s">
        <v>274</v>
      </c>
      <c r="M140" s="12" t="s">
        <v>360</v>
      </c>
      <c r="N140" s="13">
        <v>75</v>
      </c>
      <c r="O140" s="12" t="s">
        <v>360</v>
      </c>
      <c r="P140" s="13">
        <v>70</v>
      </c>
      <c r="Q140" s="14">
        <v>65</v>
      </c>
      <c r="R140" s="13">
        <v>68</v>
      </c>
      <c r="S140" s="32">
        <f t="shared" si="41"/>
        <v>1575</v>
      </c>
      <c r="T140" s="32">
        <v>24</v>
      </c>
      <c r="U140" s="32">
        <f t="shared" si="35"/>
        <v>65.625</v>
      </c>
      <c r="W140" s="5" t="s">
        <v>15</v>
      </c>
      <c r="X140" s="16" t="s">
        <v>16</v>
      </c>
      <c r="Y140" s="6">
        <v>90</v>
      </c>
      <c r="Z140" s="6">
        <v>78</v>
      </c>
      <c r="AA140" s="5" t="s">
        <v>274</v>
      </c>
      <c r="AB140" s="5" t="s">
        <v>17</v>
      </c>
      <c r="AC140" s="5" t="s">
        <v>17</v>
      </c>
      <c r="AD140" s="5" t="s">
        <v>274</v>
      </c>
      <c r="AE140" s="21">
        <v>83</v>
      </c>
      <c r="AF140" s="21">
        <v>46</v>
      </c>
      <c r="AG140" s="21">
        <v>42</v>
      </c>
      <c r="AH140" s="21">
        <v>86</v>
      </c>
      <c r="AI140" s="21">
        <v>79</v>
      </c>
      <c r="AJ140" s="21">
        <v>93</v>
      </c>
      <c r="AK140" s="32">
        <f t="shared" si="42"/>
        <v>1380.5</v>
      </c>
      <c r="AL140" s="32">
        <v>18</v>
      </c>
      <c r="AM140" s="32">
        <f t="shared" si="36"/>
        <v>76.694444444444443</v>
      </c>
      <c r="AN140" s="32">
        <f t="shared" si="37"/>
        <v>2955.5</v>
      </c>
      <c r="AO140" s="32">
        <f t="shared" si="38"/>
        <v>42</v>
      </c>
      <c r="AP140" s="32">
        <f t="shared" si="39"/>
        <v>70.36904761904762</v>
      </c>
      <c r="AQ140" s="32">
        <v>0</v>
      </c>
      <c r="AR140" s="32">
        <f t="shared" si="40"/>
        <v>70.36904761904762</v>
      </c>
    </row>
    <row r="141" spans="1:44" x14ac:dyDescent="0.15">
      <c r="A141" s="24">
        <v>140</v>
      </c>
      <c r="B141" s="10" t="s">
        <v>36</v>
      </c>
      <c r="C141" s="11" t="s">
        <v>37</v>
      </c>
      <c r="D141" s="10" t="s">
        <v>274</v>
      </c>
      <c r="E141" s="10"/>
      <c r="F141" s="10"/>
      <c r="G141" s="10"/>
      <c r="H141" s="10" t="s">
        <v>17</v>
      </c>
      <c r="I141" s="10" t="s">
        <v>274</v>
      </c>
      <c r="J141" s="13">
        <v>62</v>
      </c>
      <c r="K141" s="13">
        <v>64</v>
      </c>
      <c r="L141" s="10" t="s">
        <v>275</v>
      </c>
      <c r="M141" s="12" t="s">
        <v>362</v>
      </c>
      <c r="N141" s="13">
        <v>70</v>
      </c>
      <c r="O141" s="13">
        <v>60</v>
      </c>
      <c r="P141" s="12" t="s">
        <v>384</v>
      </c>
      <c r="Q141" s="14">
        <v>70</v>
      </c>
      <c r="R141" s="13">
        <v>62</v>
      </c>
      <c r="S141" s="32">
        <f t="shared" si="41"/>
        <v>1501</v>
      </c>
      <c r="T141" s="32">
        <v>24</v>
      </c>
      <c r="U141" s="32">
        <f t="shared" si="35"/>
        <v>62.541666666666664</v>
      </c>
      <c r="W141" s="5" t="s">
        <v>36</v>
      </c>
      <c r="X141" s="5" t="s">
        <v>37</v>
      </c>
      <c r="Y141" s="6">
        <v>72</v>
      </c>
      <c r="Z141" s="6">
        <v>85</v>
      </c>
      <c r="AA141" s="5" t="s">
        <v>274</v>
      </c>
      <c r="AB141" s="5" t="s">
        <v>17</v>
      </c>
      <c r="AC141" s="5" t="s">
        <v>17</v>
      </c>
      <c r="AD141" s="5" t="s">
        <v>274</v>
      </c>
      <c r="AE141" s="21">
        <v>70</v>
      </c>
      <c r="AF141" s="21">
        <v>80</v>
      </c>
      <c r="AG141" s="21">
        <v>65</v>
      </c>
      <c r="AH141" s="21">
        <v>72</v>
      </c>
      <c r="AI141" s="21">
        <v>87</v>
      </c>
      <c r="AJ141" s="21">
        <v>94</v>
      </c>
      <c r="AK141" s="32">
        <f t="shared" si="42"/>
        <v>1438.5</v>
      </c>
      <c r="AL141" s="32">
        <v>18</v>
      </c>
      <c r="AM141" s="32">
        <f t="shared" si="36"/>
        <v>79.916666666666671</v>
      </c>
      <c r="AN141" s="32">
        <f t="shared" si="37"/>
        <v>2939.5</v>
      </c>
      <c r="AO141" s="32">
        <f t="shared" si="38"/>
        <v>42</v>
      </c>
      <c r="AP141" s="32">
        <f t="shared" si="39"/>
        <v>69.988095238095241</v>
      </c>
      <c r="AQ141" s="32">
        <v>0</v>
      </c>
      <c r="AR141" s="32">
        <f t="shared" si="40"/>
        <v>69.988095238095241</v>
      </c>
    </row>
    <row r="142" spans="1:44" x14ac:dyDescent="0.15">
      <c r="A142" s="24">
        <v>141</v>
      </c>
      <c r="B142" s="10" t="s">
        <v>80</v>
      </c>
      <c r="C142" s="11" t="s">
        <v>81</v>
      </c>
      <c r="D142" s="10" t="s">
        <v>274</v>
      </c>
      <c r="E142" s="10"/>
      <c r="F142" s="10"/>
      <c r="G142" s="10"/>
      <c r="H142" s="10" t="s">
        <v>17</v>
      </c>
      <c r="I142" s="10" t="s">
        <v>274</v>
      </c>
      <c r="J142" s="13">
        <v>71</v>
      </c>
      <c r="K142" s="13">
        <v>84</v>
      </c>
      <c r="L142" s="10" t="s">
        <v>274</v>
      </c>
      <c r="M142" s="13">
        <v>61</v>
      </c>
      <c r="N142" s="12" t="s">
        <v>358</v>
      </c>
      <c r="O142" s="12" t="s">
        <v>382</v>
      </c>
      <c r="P142" s="12" t="s">
        <v>366</v>
      </c>
      <c r="Q142" s="14">
        <v>79</v>
      </c>
      <c r="R142" s="12" t="s">
        <v>348</v>
      </c>
      <c r="S142" s="32">
        <f t="shared" si="41"/>
        <v>1541.5</v>
      </c>
      <c r="T142" s="32">
        <v>24</v>
      </c>
      <c r="U142" s="32">
        <f t="shared" si="35"/>
        <v>64.229166666666671</v>
      </c>
      <c r="W142" s="5" t="s">
        <v>80</v>
      </c>
      <c r="X142" s="16" t="s">
        <v>81</v>
      </c>
      <c r="Y142" s="6">
        <v>88</v>
      </c>
      <c r="Z142" s="6">
        <v>86</v>
      </c>
      <c r="AA142" s="5" t="s">
        <v>274</v>
      </c>
      <c r="AB142" s="5" t="s">
        <v>17</v>
      </c>
      <c r="AC142" s="5" t="s">
        <v>17</v>
      </c>
      <c r="AD142" s="5" t="s">
        <v>274</v>
      </c>
      <c r="AE142" s="21">
        <v>74</v>
      </c>
      <c r="AF142" s="21">
        <v>74</v>
      </c>
      <c r="AG142" s="21">
        <v>31</v>
      </c>
      <c r="AH142" s="21">
        <v>74</v>
      </c>
      <c r="AI142" s="21">
        <v>91</v>
      </c>
      <c r="AJ142" s="21">
        <v>87</v>
      </c>
      <c r="AK142" s="32">
        <f t="shared" si="42"/>
        <v>1392.5</v>
      </c>
      <c r="AL142" s="32">
        <v>18</v>
      </c>
      <c r="AM142" s="32">
        <f t="shared" si="36"/>
        <v>77.361111111111114</v>
      </c>
      <c r="AN142" s="32">
        <f t="shared" si="37"/>
        <v>2934</v>
      </c>
      <c r="AO142" s="32">
        <f t="shared" si="38"/>
        <v>42</v>
      </c>
      <c r="AP142" s="32">
        <f t="shared" si="39"/>
        <v>69.857142857142861</v>
      </c>
      <c r="AQ142" s="32">
        <v>0</v>
      </c>
      <c r="AR142" s="32">
        <f t="shared" si="40"/>
        <v>69.857142857142861</v>
      </c>
    </row>
    <row r="143" spans="1:44" x14ac:dyDescent="0.15">
      <c r="A143" s="24">
        <v>142</v>
      </c>
      <c r="B143" s="10" t="s">
        <v>86</v>
      </c>
      <c r="C143" s="11" t="s">
        <v>87</v>
      </c>
      <c r="D143" s="10" t="s">
        <v>274</v>
      </c>
      <c r="E143" s="10"/>
      <c r="F143" s="10"/>
      <c r="G143" s="10"/>
      <c r="H143" s="10" t="s">
        <v>17</v>
      </c>
      <c r="I143" s="10" t="s">
        <v>275</v>
      </c>
      <c r="J143" s="13">
        <v>64</v>
      </c>
      <c r="K143" s="13">
        <v>65</v>
      </c>
      <c r="L143" s="10" t="s">
        <v>274</v>
      </c>
      <c r="M143" s="13">
        <v>76</v>
      </c>
      <c r="N143" s="13">
        <v>70</v>
      </c>
      <c r="O143" s="12" t="s">
        <v>346</v>
      </c>
      <c r="P143" s="12" t="s">
        <v>346</v>
      </c>
      <c r="Q143" s="14">
        <v>64</v>
      </c>
      <c r="R143" s="13">
        <v>76</v>
      </c>
      <c r="S143" s="32">
        <f t="shared" si="41"/>
        <v>1566.5</v>
      </c>
      <c r="T143" s="32">
        <v>24</v>
      </c>
      <c r="U143" s="32">
        <f t="shared" si="35"/>
        <v>65.270833333333329</v>
      </c>
      <c r="W143" s="5" t="s">
        <v>86</v>
      </c>
      <c r="X143" s="5" t="s">
        <v>87</v>
      </c>
      <c r="Y143" s="6">
        <v>85</v>
      </c>
      <c r="Z143" s="6">
        <v>68</v>
      </c>
      <c r="AA143" s="5" t="s">
        <v>275</v>
      </c>
      <c r="AB143" s="5" t="s">
        <v>17</v>
      </c>
      <c r="AC143" s="5" t="s">
        <v>17</v>
      </c>
      <c r="AD143" s="5" t="s">
        <v>274</v>
      </c>
      <c r="AE143" s="21">
        <v>72</v>
      </c>
      <c r="AF143" s="21">
        <v>81</v>
      </c>
      <c r="AG143" s="21">
        <v>75</v>
      </c>
      <c r="AH143" s="21">
        <v>61</v>
      </c>
      <c r="AI143" s="21">
        <v>75</v>
      </c>
      <c r="AJ143" s="21">
        <v>92</v>
      </c>
      <c r="AK143" s="32">
        <f t="shared" si="42"/>
        <v>1366</v>
      </c>
      <c r="AL143" s="32">
        <v>18</v>
      </c>
      <c r="AM143" s="32">
        <f t="shared" si="36"/>
        <v>75.888888888888886</v>
      </c>
      <c r="AN143" s="32">
        <f t="shared" si="37"/>
        <v>2932.5</v>
      </c>
      <c r="AO143" s="32">
        <f t="shared" si="38"/>
        <v>42</v>
      </c>
      <c r="AP143" s="32">
        <f t="shared" si="39"/>
        <v>69.821428571428569</v>
      </c>
      <c r="AQ143" s="32">
        <v>0</v>
      </c>
      <c r="AR143" s="32">
        <f t="shared" si="40"/>
        <v>69.821428571428569</v>
      </c>
    </row>
    <row r="144" spans="1:44" x14ac:dyDescent="0.15">
      <c r="A144" s="24">
        <v>143</v>
      </c>
      <c r="B144" s="10" t="s">
        <v>232</v>
      </c>
      <c r="C144" s="11" t="s">
        <v>233</v>
      </c>
      <c r="D144" s="10" t="s">
        <v>274</v>
      </c>
      <c r="E144" s="10"/>
      <c r="F144" s="10"/>
      <c r="G144" s="10"/>
      <c r="H144" s="10" t="s">
        <v>17</v>
      </c>
      <c r="I144" s="10" t="s">
        <v>274</v>
      </c>
      <c r="J144" s="12" t="s">
        <v>352</v>
      </c>
      <c r="K144" s="13">
        <v>73</v>
      </c>
      <c r="L144" s="10" t="s">
        <v>274</v>
      </c>
      <c r="M144" s="12" t="s">
        <v>346</v>
      </c>
      <c r="N144" s="13">
        <v>74</v>
      </c>
      <c r="O144" s="12" t="s">
        <v>368</v>
      </c>
      <c r="P144" s="13">
        <v>71</v>
      </c>
      <c r="Q144" s="14">
        <v>75</v>
      </c>
      <c r="R144" s="12" t="s">
        <v>346</v>
      </c>
      <c r="S144" s="32">
        <f t="shared" si="41"/>
        <v>1487.5</v>
      </c>
      <c r="T144" s="33">
        <v>24</v>
      </c>
      <c r="U144" s="32">
        <f t="shared" si="35"/>
        <v>61.979166666666664</v>
      </c>
      <c r="W144" s="5" t="s">
        <v>232</v>
      </c>
      <c r="X144" s="5" t="s">
        <v>233</v>
      </c>
      <c r="Y144" s="6">
        <v>85</v>
      </c>
      <c r="Z144" s="6">
        <v>81</v>
      </c>
      <c r="AA144" s="5" t="s">
        <v>274</v>
      </c>
      <c r="AB144" s="5" t="s">
        <v>17</v>
      </c>
      <c r="AC144" s="5" t="s">
        <v>17</v>
      </c>
      <c r="AD144" s="5" t="s">
        <v>274</v>
      </c>
      <c r="AE144" s="21">
        <v>84</v>
      </c>
      <c r="AF144" s="21">
        <v>66</v>
      </c>
      <c r="AG144" s="21">
        <v>71</v>
      </c>
      <c r="AH144" s="21">
        <v>62</v>
      </c>
      <c r="AI144" s="21">
        <v>91</v>
      </c>
      <c r="AJ144" s="21">
        <v>95</v>
      </c>
      <c r="AK144" s="32">
        <f t="shared" si="42"/>
        <v>1442</v>
      </c>
      <c r="AL144" s="32">
        <v>18</v>
      </c>
      <c r="AM144" s="32">
        <f t="shared" si="36"/>
        <v>80.111111111111114</v>
      </c>
      <c r="AN144" s="32">
        <f t="shared" si="37"/>
        <v>2929.5</v>
      </c>
      <c r="AO144" s="32">
        <f t="shared" si="38"/>
        <v>42</v>
      </c>
      <c r="AP144" s="32">
        <f t="shared" si="39"/>
        <v>69.75</v>
      </c>
      <c r="AQ144" s="32">
        <v>0</v>
      </c>
      <c r="AR144" s="32">
        <f t="shared" si="40"/>
        <v>69.75</v>
      </c>
    </row>
    <row r="145" spans="1:44" x14ac:dyDescent="0.15">
      <c r="A145" s="24">
        <v>144</v>
      </c>
      <c r="B145" s="10" t="s">
        <v>110</v>
      </c>
      <c r="C145" s="11" t="s">
        <v>111</v>
      </c>
      <c r="D145" s="10" t="s">
        <v>275</v>
      </c>
      <c r="E145" s="10"/>
      <c r="F145" s="10"/>
      <c r="G145" s="10"/>
      <c r="H145" s="10" t="s">
        <v>17</v>
      </c>
      <c r="I145" s="15">
        <v>80</v>
      </c>
      <c r="J145" s="12" t="s">
        <v>346</v>
      </c>
      <c r="K145" s="13">
        <v>60</v>
      </c>
      <c r="L145" s="10" t="s">
        <v>274</v>
      </c>
      <c r="M145" s="13">
        <v>74</v>
      </c>
      <c r="N145" s="13">
        <v>83</v>
      </c>
      <c r="O145" s="12" t="s">
        <v>381</v>
      </c>
      <c r="P145" s="12" t="s">
        <v>342</v>
      </c>
      <c r="Q145" s="14">
        <v>61</v>
      </c>
      <c r="R145" s="13">
        <v>63</v>
      </c>
      <c r="S145" s="32">
        <f t="shared" si="41"/>
        <v>1475</v>
      </c>
      <c r="T145" s="32">
        <v>24</v>
      </c>
      <c r="U145" s="32">
        <f t="shared" si="35"/>
        <v>61.458333333333336</v>
      </c>
      <c r="W145" s="5" t="s">
        <v>110</v>
      </c>
      <c r="X145" s="5" t="s">
        <v>111</v>
      </c>
      <c r="Y145" s="6">
        <v>68</v>
      </c>
      <c r="Z145" s="6">
        <v>77</v>
      </c>
      <c r="AA145" s="5" t="s">
        <v>274</v>
      </c>
      <c r="AB145" s="5" t="s">
        <v>17</v>
      </c>
      <c r="AC145" s="5" t="s">
        <v>17</v>
      </c>
      <c r="AD145" s="5" t="s">
        <v>274</v>
      </c>
      <c r="AE145" s="21">
        <v>66</v>
      </c>
      <c r="AF145" s="21">
        <v>81</v>
      </c>
      <c r="AG145" s="21">
        <v>83</v>
      </c>
      <c r="AH145" s="21">
        <v>78</v>
      </c>
      <c r="AI145" s="21">
        <v>79</v>
      </c>
      <c r="AJ145" s="21">
        <v>95</v>
      </c>
      <c r="AK145" s="32">
        <f t="shared" si="42"/>
        <v>1447</v>
      </c>
      <c r="AL145" s="32">
        <v>18</v>
      </c>
      <c r="AM145" s="32">
        <f t="shared" si="36"/>
        <v>80.388888888888886</v>
      </c>
      <c r="AN145" s="32">
        <f t="shared" si="37"/>
        <v>2922</v>
      </c>
      <c r="AO145" s="32">
        <f t="shared" si="38"/>
        <v>42</v>
      </c>
      <c r="AP145" s="32">
        <f t="shared" si="39"/>
        <v>69.571428571428569</v>
      </c>
      <c r="AQ145" s="32">
        <v>0</v>
      </c>
      <c r="AR145" s="32">
        <f t="shared" si="40"/>
        <v>69.571428571428569</v>
      </c>
    </row>
    <row r="146" spans="1:44" x14ac:dyDescent="0.15">
      <c r="A146" s="24">
        <v>145</v>
      </c>
      <c r="B146" s="5" t="s">
        <v>288</v>
      </c>
      <c r="C146" s="16" t="s">
        <v>289</v>
      </c>
      <c r="D146" s="5" t="s">
        <v>274</v>
      </c>
      <c r="E146" s="5"/>
      <c r="F146" s="5"/>
      <c r="G146" s="5"/>
      <c r="H146" s="14"/>
      <c r="I146" s="6">
        <v>80</v>
      </c>
      <c r="J146" s="18">
        <v>71</v>
      </c>
      <c r="K146" s="18">
        <v>60</v>
      </c>
      <c r="L146" s="5" t="s">
        <v>275</v>
      </c>
      <c r="M146" s="18">
        <v>60</v>
      </c>
      <c r="N146" s="18">
        <v>86</v>
      </c>
      <c r="O146" s="17" t="s">
        <v>349</v>
      </c>
      <c r="P146" s="17" t="s">
        <v>381</v>
      </c>
      <c r="Q146" s="18">
        <v>62</v>
      </c>
      <c r="R146" s="18">
        <v>63</v>
      </c>
      <c r="S146" s="32">
        <f t="shared" si="41"/>
        <v>1532.5</v>
      </c>
      <c r="T146" s="33">
        <v>24</v>
      </c>
      <c r="U146" s="32">
        <f t="shared" si="35"/>
        <v>63.854166666666664</v>
      </c>
      <c r="W146" s="5" t="s">
        <v>288</v>
      </c>
      <c r="X146" s="16" t="s">
        <v>289</v>
      </c>
      <c r="Y146" s="6">
        <v>77</v>
      </c>
      <c r="Z146" s="6">
        <v>68</v>
      </c>
      <c r="AA146" s="5" t="s">
        <v>274</v>
      </c>
      <c r="AB146" s="5" t="s">
        <v>17</v>
      </c>
      <c r="AC146" s="5" t="s">
        <v>17</v>
      </c>
      <c r="AD146" s="5" t="s">
        <v>274</v>
      </c>
      <c r="AE146" s="21">
        <v>89</v>
      </c>
      <c r="AF146" s="21">
        <v>50</v>
      </c>
      <c r="AG146" s="21">
        <v>72</v>
      </c>
      <c r="AH146" s="21">
        <v>74</v>
      </c>
      <c r="AI146" s="21">
        <v>82</v>
      </c>
      <c r="AJ146" s="21">
        <v>92</v>
      </c>
      <c r="AK146" s="32">
        <f t="shared" si="42"/>
        <v>1388.5</v>
      </c>
      <c r="AL146" s="32">
        <v>18</v>
      </c>
      <c r="AM146" s="32">
        <f t="shared" si="36"/>
        <v>77.138888888888886</v>
      </c>
      <c r="AN146" s="32">
        <f t="shared" si="37"/>
        <v>2921</v>
      </c>
      <c r="AO146" s="32">
        <f t="shared" si="38"/>
        <v>42</v>
      </c>
      <c r="AP146" s="32">
        <f t="shared" si="39"/>
        <v>69.547619047619051</v>
      </c>
      <c r="AQ146" s="32">
        <v>0</v>
      </c>
      <c r="AR146" s="32">
        <f t="shared" si="40"/>
        <v>69.547619047619051</v>
      </c>
    </row>
    <row r="147" spans="1:44" x14ac:dyDescent="0.15">
      <c r="A147" s="24">
        <v>146</v>
      </c>
      <c r="B147" s="10" t="s">
        <v>90</v>
      </c>
      <c r="C147" s="11" t="s">
        <v>91</v>
      </c>
      <c r="D147" s="10" t="s">
        <v>274</v>
      </c>
      <c r="E147" s="10"/>
      <c r="F147" s="10"/>
      <c r="G147" s="10"/>
      <c r="H147" s="10" t="s">
        <v>17</v>
      </c>
      <c r="I147" s="10" t="s">
        <v>274</v>
      </c>
      <c r="J147" s="12" t="s">
        <v>345</v>
      </c>
      <c r="K147" s="13">
        <v>76</v>
      </c>
      <c r="L147" s="10" t="s">
        <v>274</v>
      </c>
      <c r="M147" s="13">
        <v>62</v>
      </c>
      <c r="N147" s="13">
        <v>85</v>
      </c>
      <c r="O147" s="13">
        <v>62</v>
      </c>
      <c r="P147" s="12" t="s">
        <v>387</v>
      </c>
      <c r="Q147" s="14">
        <v>74</v>
      </c>
      <c r="R147" s="13">
        <v>74</v>
      </c>
      <c r="S147" s="32">
        <f t="shared" si="41"/>
        <v>1562.5</v>
      </c>
      <c r="T147" s="32">
        <v>24</v>
      </c>
      <c r="U147" s="32">
        <f t="shared" si="35"/>
        <v>65.104166666666671</v>
      </c>
      <c r="W147" s="5" t="s">
        <v>90</v>
      </c>
      <c r="X147" s="5" t="s">
        <v>91</v>
      </c>
      <c r="Y147" s="6">
        <v>88</v>
      </c>
      <c r="Z147" s="6">
        <v>79</v>
      </c>
      <c r="AA147" s="5" t="s">
        <v>275</v>
      </c>
      <c r="AB147" s="5" t="s">
        <v>17</v>
      </c>
      <c r="AC147" s="5" t="s">
        <v>17</v>
      </c>
      <c r="AD147" s="5" t="s">
        <v>274</v>
      </c>
      <c r="AE147" s="21">
        <v>72</v>
      </c>
      <c r="AF147" s="21">
        <v>65</v>
      </c>
      <c r="AG147" s="21">
        <v>67</v>
      </c>
      <c r="AH147" s="21">
        <v>60</v>
      </c>
      <c r="AI147" s="21">
        <v>73</v>
      </c>
      <c r="AJ147" s="21">
        <v>91</v>
      </c>
      <c r="AK147" s="32">
        <f t="shared" si="42"/>
        <v>1343</v>
      </c>
      <c r="AL147" s="32">
        <v>18</v>
      </c>
      <c r="AM147" s="32">
        <f t="shared" si="36"/>
        <v>74.611111111111114</v>
      </c>
      <c r="AN147" s="32">
        <f t="shared" si="37"/>
        <v>2905.5</v>
      </c>
      <c r="AO147" s="32">
        <f t="shared" si="38"/>
        <v>42</v>
      </c>
      <c r="AP147" s="32">
        <f t="shared" si="39"/>
        <v>69.178571428571431</v>
      </c>
      <c r="AQ147" s="32">
        <v>0</v>
      </c>
      <c r="AR147" s="32">
        <f t="shared" si="40"/>
        <v>69.178571428571431</v>
      </c>
    </row>
    <row r="148" spans="1:44" x14ac:dyDescent="0.15">
      <c r="A148" s="24">
        <v>147</v>
      </c>
      <c r="B148" s="10" t="s">
        <v>168</v>
      </c>
      <c r="C148" s="11" t="s">
        <v>169</v>
      </c>
      <c r="D148" s="10" t="s">
        <v>274</v>
      </c>
      <c r="E148" s="10"/>
      <c r="F148" s="10"/>
      <c r="G148" s="10"/>
      <c r="H148" s="10" t="s">
        <v>17</v>
      </c>
      <c r="I148" s="10" t="s">
        <v>274</v>
      </c>
      <c r="J148" s="13">
        <v>71</v>
      </c>
      <c r="K148" s="13">
        <v>69</v>
      </c>
      <c r="L148" s="10" t="s">
        <v>275</v>
      </c>
      <c r="M148" s="13">
        <v>63</v>
      </c>
      <c r="N148" s="12" t="s">
        <v>347</v>
      </c>
      <c r="O148" s="12" t="s">
        <v>380</v>
      </c>
      <c r="P148" s="12" t="s">
        <v>376</v>
      </c>
      <c r="Q148" s="14">
        <v>77</v>
      </c>
      <c r="R148" s="12" t="s">
        <v>366</v>
      </c>
      <c r="S148" s="32">
        <f t="shared" si="41"/>
        <v>1460.5</v>
      </c>
      <c r="T148" s="32">
        <v>24</v>
      </c>
      <c r="U148" s="32">
        <f t="shared" si="35"/>
        <v>60.854166666666664</v>
      </c>
      <c r="W148" s="5" t="s">
        <v>168</v>
      </c>
      <c r="X148" s="16" t="s">
        <v>169</v>
      </c>
      <c r="Y148" s="6">
        <v>83</v>
      </c>
      <c r="Z148" s="6">
        <v>84</v>
      </c>
      <c r="AA148" s="5" t="s">
        <v>274</v>
      </c>
      <c r="AB148" s="5" t="s">
        <v>17</v>
      </c>
      <c r="AC148" s="5" t="s">
        <v>17</v>
      </c>
      <c r="AD148" s="5" t="s">
        <v>274</v>
      </c>
      <c r="AE148" s="21">
        <v>86</v>
      </c>
      <c r="AF148" s="21">
        <v>81</v>
      </c>
      <c r="AG148" s="21">
        <v>38</v>
      </c>
      <c r="AH148" s="21">
        <v>72</v>
      </c>
      <c r="AI148" s="21">
        <v>96</v>
      </c>
      <c r="AJ148" s="21">
        <v>96</v>
      </c>
      <c r="AK148" s="32">
        <f t="shared" si="42"/>
        <v>1443</v>
      </c>
      <c r="AL148" s="32">
        <v>18</v>
      </c>
      <c r="AM148" s="32">
        <f t="shared" si="36"/>
        <v>80.166666666666671</v>
      </c>
      <c r="AN148" s="32">
        <f t="shared" si="37"/>
        <v>2903.5</v>
      </c>
      <c r="AO148" s="32">
        <f t="shared" si="38"/>
        <v>42</v>
      </c>
      <c r="AP148" s="32">
        <f t="shared" si="39"/>
        <v>69.13095238095238</v>
      </c>
      <c r="AQ148" s="32">
        <v>0</v>
      </c>
      <c r="AR148" s="32">
        <f t="shared" si="40"/>
        <v>69.13095238095238</v>
      </c>
    </row>
    <row r="149" spans="1:44" x14ac:dyDescent="0.15">
      <c r="A149" s="24">
        <v>148</v>
      </c>
      <c r="B149" s="10" t="s">
        <v>122</v>
      </c>
      <c r="C149" s="11" t="s">
        <v>123</v>
      </c>
      <c r="D149" s="10" t="s">
        <v>274</v>
      </c>
      <c r="E149" s="10"/>
      <c r="F149" s="10"/>
      <c r="G149" s="10"/>
      <c r="H149" s="10" t="s">
        <v>17</v>
      </c>
      <c r="I149" s="10" t="s">
        <v>274</v>
      </c>
      <c r="J149" s="13">
        <v>66</v>
      </c>
      <c r="K149" s="13">
        <v>82</v>
      </c>
      <c r="L149" s="10" t="s">
        <v>275</v>
      </c>
      <c r="M149" s="13">
        <v>70</v>
      </c>
      <c r="N149" s="13">
        <v>68</v>
      </c>
      <c r="O149" s="13">
        <v>70</v>
      </c>
      <c r="P149" s="12" t="s">
        <v>389</v>
      </c>
      <c r="Q149" s="14">
        <v>85</v>
      </c>
      <c r="R149" s="12" t="s">
        <v>384</v>
      </c>
      <c r="S149" s="32">
        <f t="shared" si="41"/>
        <v>1538.5</v>
      </c>
      <c r="T149" s="32">
        <v>24</v>
      </c>
      <c r="U149" s="32">
        <f t="shared" si="35"/>
        <v>64.104166666666671</v>
      </c>
      <c r="W149" s="5" t="s">
        <v>122</v>
      </c>
      <c r="X149" s="5" t="s">
        <v>123</v>
      </c>
      <c r="Y149" s="6">
        <v>88</v>
      </c>
      <c r="Z149" s="6">
        <v>82</v>
      </c>
      <c r="AA149" s="5" t="s">
        <v>274</v>
      </c>
      <c r="AB149" s="5" t="s">
        <v>17</v>
      </c>
      <c r="AC149" s="6"/>
      <c r="AD149" s="5" t="s">
        <v>274</v>
      </c>
      <c r="AE149" s="21">
        <v>60</v>
      </c>
      <c r="AF149" s="21">
        <v>66</v>
      </c>
      <c r="AG149" s="21">
        <v>60</v>
      </c>
      <c r="AH149" s="21">
        <v>63</v>
      </c>
      <c r="AI149" s="21">
        <v>77</v>
      </c>
      <c r="AJ149" s="21">
        <v>86</v>
      </c>
      <c r="AK149" s="32">
        <f t="shared" si="42"/>
        <v>1352</v>
      </c>
      <c r="AL149" s="32">
        <v>18</v>
      </c>
      <c r="AM149" s="32">
        <f t="shared" si="36"/>
        <v>75.111111111111114</v>
      </c>
      <c r="AN149" s="32">
        <f t="shared" si="37"/>
        <v>2890.5</v>
      </c>
      <c r="AO149" s="32">
        <f t="shared" si="38"/>
        <v>42</v>
      </c>
      <c r="AP149" s="32">
        <f t="shared" si="39"/>
        <v>68.821428571428569</v>
      </c>
      <c r="AQ149" s="32">
        <v>0</v>
      </c>
      <c r="AR149" s="32">
        <f t="shared" si="40"/>
        <v>68.821428571428569</v>
      </c>
    </row>
    <row r="150" spans="1:44" x14ac:dyDescent="0.15">
      <c r="A150" s="24">
        <v>149</v>
      </c>
      <c r="B150" s="5" t="s">
        <v>292</v>
      </c>
      <c r="C150" s="16" t="s">
        <v>293</v>
      </c>
      <c r="D150" s="5" t="s">
        <v>274</v>
      </c>
      <c r="E150" s="5"/>
      <c r="F150" s="5"/>
      <c r="G150" s="5"/>
      <c r="H150" s="14"/>
      <c r="I150" s="5" t="s">
        <v>274</v>
      </c>
      <c r="J150" s="17" t="s">
        <v>357</v>
      </c>
      <c r="K150" s="18">
        <v>90</v>
      </c>
      <c r="L150" s="5" t="s">
        <v>340</v>
      </c>
      <c r="M150" s="18">
        <v>75</v>
      </c>
      <c r="N150" s="18">
        <v>60</v>
      </c>
      <c r="O150" s="18">
        <v>66</v>
      </c>
      <c r="P150" s="18">
        <v>67</v>
      </c>
      <c r="Q150" s="18">
        <v>71</v>
      </c>
      <c r="R150" s="17" t="s">
        <v>382</v>
      </c>
      <c r="S150" s="32">
        <f t="shared" si="41"/>
        <v>1587</v>
      </c>
      <c r="T150" s="33">
        <v>24</v>
      </c>
      <c r="U150" s="32">
        <f t="shared" si="35"/>
        <v>66.125</v>
      </c>
      <c r="W150" s="5" t="s">
        <v>292</v>
      </c>
      <c r="X150" s="16" t="s">
        <v>293</v>
      </c>
      <c r="Y150" s="6">
        <v>86</v>
      </c>
      <c r="Z150" s="6">
        <v>80</v>
      </c>
      <c r="AA150" s="5" t="s">
        <v>274</v>
      </c>
      <c r="AB150" s="5" t="s">
        <v>17</v>
      </c>
      <c r="AC150" s="5" t="s">
        <v>17</v>
      </c>
      <c r="AD150" s="5" t="s">
        <v>274</v>
      </c>
      <c r="AE150" s="21">
        <v>80</v>
      </c>
      <c r="AF150" s="21">
        <v>50</v>
      </c>
      <c r="AG150" s="21">
        <v>22</v>
      </c>
      <c r="AH150" s="21">
        <v>60</v>
      </c>
      <c r="AI150" s="21">
        <v>84</v>
      </c>
      <c r="AJ150" s="21">
        <v>93</v>
      </c>
      <c r="AK150" s="32">
        <f t="shared" si="42"/>
        <v>1289</v>
      </c>
      <c r="AL150" s="32">
        <v>18</v>
      </c>
      <c r="AM150" s="32">
        <f t="shared" si="36"/>
        <v>71.611111111111114</v>
      </c>
      <c r="AN150" s="32">
        <f t="shared" si="37"/>
        <v>2876</v>
      </c>
      <c r="AO150" s="32">
        <f t="shared" si="38"/>
        <v>42</v>
      </c>
      <c r="AP150" s="32">
        <f t="shared" si="39"/>
        <v>68.476190476190482</v>
      </c>
      <c r="AQ150" s="32">
        <v>0</v>
      </c>
      <c r="AR150" s="32">
        <f t="shared" si="40"/>
        <v>68.476190476190482</v>
      </c>
    </row>
    <row r="151" spans="1:44" x14ac:dyDescent="0.15">
      <c r="A151" s="24">
        <v>150</v>
      </c>
      <c r="B151" s="10" t="s">
        <v>245</v>
      </c>
      <c r="C151" s="11" t="s">
        <v>246</v>
      </c>
      <c r="D151" s="10" t="s">
        <v>274</v>
      </c>
      <c r="E151" s="10"/>
      <c r="F151" s="10"/>
      <c r="G151" s="10"/>
      <c r="H151" s="10" t="s">
        <v>17</v>
      </c>
      <c r="I151" s="10" t="s">
        <v>275</v>
      </c>
      <c r="J151" s="12" t="s">
        <v>353</v>
      </c>
      <c r="K151" s="13">
        <v>89</v>
      </c>
      <c r="L151" s="10" t="s">
        <v>275</v>
      </c>
      <c r="M151" s="13">
        <v>77</v>
      </c>
      <c r="N151" s="13">
        <v>74</v>
      </c>
      <c r="O151" s="13">
        <v>65</v>
      </c>
      <c r="P151" s="13">
        <v>61</v>
      </c>
      <c r="Q151" s="14">
        <v>85</v>
      </c>
      <c r="R151" s="12" t="s">
        <v>374</v>
      </c>
      <c r="S151" s="32">
        <f t="shared" si="41"/>
        <v>1639</v>
      </c>
      <c r="T151" s="33">
        <v>24</v>
      </c>
      <c r="U151" s="32">
        <f t="shared" si="35"/>
        <v>68.291666666666671</v>
      </c>
      <c r="W151" s="5" t="s">
        <v>245</v>
      </c>
      <c r="X151" s="16" t="s">
        <v>246</v>
      </c>
      <c r="Y151" s="6">
        <v>85</v>
      </c>
      <c r="Z151" s="6">
        <v>71</v>
      </c>
      <c r="AA151" s="5" t="s">
        <v>275</v>
      </c>
      <c r="AB151" s="5" t="s">
        <v>17</v>
      </c>
      <c r="AC151" s="5" t="s">
        <v>17</v>
      </c>
      <c r="AD151" s="5" t="s">
        <v>274</v>
      </c>
      <c r="AE151" s="21">
        <v>63</v>
      </c>
      <c r="AF151" s="21">
        <v>22</v>
      </c>
      <c r="AG151" s="21">
        <v>4</v>
      </c>
      <c r="AH151" s="21">
        <v>92</v>
      </c>
      <c r="AI151" s="21">
        <v>72</v>
      </c>
      <c r="AJ151" s="21">
        <v>92</v>
      </c>
      <c r="AK151" s="32">
        <f t="shared" si="42"/>
        <v>1202.5</v>
      </c>
      <c r="AL151" s="32">
        <v>18</v>
      </c>
      <c r="AM151" s="32">
        <f t="shared" si="36"/>
        <v>66.805555555555557</v>
      </c>
      <c r="AN151" s="32">
        <f t="shared" si="37"/>
        <v>2841.5</v>
      </c>
      <c r="AO151" s="32">
        <f t="shared" si="38"/>
        <v>42</v>
      </c>
      <c r="AP151" s="32">
        <f t="shared" si="39"/>
        <v>67.654761904761898</v>
      </c>
      <c r="AQ151" s="32">
        <v>0</v>
      </c>
      <c r="AR151" s="32">
        <f t="shared" si="40"/>
        <v>67.654761904761898</v>
      </c>
    </row>
    <row r="152" spans="1:44" x14ac:dyDescent="0.15">
      <c r="A152" s="24">
        <v>151</v>
      </c>
      <c r="B152" s="10" t="s">
        <v>62</v>
      </c>
      <c r="C152" s="11" t="s">
        <v>63</v>
      </c>
      <c r="D152" s="10" t="s">
        <v>275</v>
      </c>
      <c r="E152" s="10"/>
      <c r="F152" s="10"/>
      <c r="G152" s="10"/>
      <c r="H152" s="10" t="s">
        <v>17</v>
      </c>
      <c r="I152" s="15">
        <v>80</v>
      </c>
      <c r="J152" s="12" t="s">
        <v>343</v>
      </c>
      <c r="K152" s="13">
        <v>76</v>
      </c>
      <c r="L152" s="10" t="s">
        <v>340</v>
      </c>
      <c r="M152" s="13">
        <v>68</v>
      </c>
      <c r="N152" s="13">
        <v>76</v>
      </c>
      <c r="O152" s="12" t="s">
        <v>380</v>
      </c>
      <c r="P152" s="13">
        <v>60</v>
      </c>
      <c r="Q152" s="14">
        <v>69</v>
      </c>
      <c r="R152" s="12" t="s">
        <v>388</v>
      </c>
      <c r="S152" s="32">
        <f t="shared" si="41"/>
        <v>1376.5</v>
      </c>
      <c r="T152" s="32">
        <v>24</v>
      </c>
      <c r="U152" s="32">
        <f t="shared" si="35"/>
        <v>57.354166666666664</v>
      </c>
      <c r="W152" s="5" t="s">
        <v>62</v>
      </c>
      <c r="X152" s="5" t="s">
        <v>63</v>
      </c>
      <c r="Y152" s="6">
        <v>91</v>
      </c>
      <c r="Z152" s="6">
        <v>78</v>
      </c>
      <c r="AA152" s="5" t="s">
        <v>274</v>
      </c>
      <c r="AB152" s="5" t="s">
        <v>17</v>
      </c>
      <c r="AC152" s="5" t="s">
        <v>17</v>
      </c>
      <c r="AD152" s="5" t="s">
        <v>274</v>
      </c>
      <c r="AE152" s="21">
        <v>83</v>
      </c>
      <c r="AF152" s="21">
        <v>64</v>
      </c>
      <c r="AG152" s="21">
        <v>63</v>
      </c>
      <c r="AH152" s="21">
        <v>71</v>
      </c>
      <c r="AI152" s="21">
        <v>89</v>
      </c>
      <c r="AJ152" s="21">
        <v>93</v>
      </c>
      <c r="AK152" s="32">
        <f t="shared" si="42"/>
        <v>1438.5</v>
      </c>
      <c r="AL152" s="32">
        <v>18</v>
      </c>
      <c r="AM152" s="32">
        <f t="shared" si="36"/>
        <v>79.916666666666671</v>
      </c>
      <c r="AN152" s="32">
        <f t="shared" si="37"/>
        <v>2815</v>
      </c>
      <c r="AO152" s="32">
        <f t="shared" si="38"/>
        <v>42</v>
      </c>
      <c r="AP152" s="32">
        <f t="shared" si="39"/>
        <v>67.023809523809518</v>
      </c>
      <c r="AQ152" s="32">
        <v>0</v>
      </c>
      <c r="AR152" s="32">
        <f t="shared" si="40"/>
        <v>67.023809523809518</v>
      </c>
    </row>
    <row r="153" spans="1:44" x14ac:dyDescent="0.15">
      <c r="A153" s="24">
        <v>152</v>
      </c>
      <c r="B153" s="10" t="s">
        <v>92</v>
      </c>
      <c r="C153" s="11" t="s">
        <v>93</v>
      </c>
      <c r="D153" s="10" t="s">
        <v>274</v>
      </c>
      <c r="E153" s="10"/>
      <c r="F153" s="10"/>
      <c r="G153" s="10"/>
      <c r="H153" s="10" t="s">
        <v>17</v>
      </c>
      <c r="I153" s="10" t="s">
        <v>275</v>
      </c>
      <c r="J153" s="13">
        <v>63</v>
      </c>
      <c r="K153" s="12" t="s">
        <v>358</v>
      </c>
      <c r="L153" s="10" t="s">
        <v>340</v>
      </c>
      <c r="M153" s="13">
        <v>74</v>
      </c>
      <c r="N153" s="12" t="s">
        <v>366</v>
      </c>
      <c r="O153" s="12" t="s">
        <v>376</v>
      </c>
      <c r="P153" s="12" t="s">
        <v>388</v>
      </c>
      <c r="Q153" s="14">
        <v>64</v>
      </c>
      <c r="R153" s="13">
        <v>61</v>
      </c>
      <c r="S153" s="32">
        <f t="shared" si="41"/>
        <v>1313.5</v>
      </c>
      <c r="T153" s="32">
        <v>24</v>
      </c>
      <c r="U153" s="32">
        <f t="shared" si="35"/>
        <v>54.729166666666664</v>
      </c>
      <c r="W153" s="5" t="s">
        <v>92</v>
      </c>
      <c r="X153" s="5" t="s">
        <v>93</v>
      </c>
      <c r="Y153" s="6">
        <v>86</v>
      </c>
      <c r="Z153" s="6">
        <v>85</v>
      </c>
      <c r="AA153" s="5" t="s">
        <v>275</v>
      </c>
      <c r="AB153" s="5" t="s">
        <v>17</v>
      </c>
      <c r="AC153" s="5" t="s">
        <v>17</v>
      </c>
      <c r="AD153" s="5" t="s">
        <v>274</v>
      </c>
      <c r="AE153" s="21">
        <v>78</v>
      </c>
      <c r="AF153" s="21">
        <v>80</v>
      </c>
      <c r="AG153" s="21">
        <v>67</v>
      </c>
      <c r="AH153" s="21">
        <v>79</v>
      </c>
      <c r="AI153" s="21">
        <v>91</v>
      </c>
      <c r="AJ153" s="21">
        <v>96</v>
      </c>
      <c r="AK153" s="32">
        <f t="shared" si="42"/>
        <v>1483</v>
      </c>
      <c r="AL153" s="32">
        <v>18</v>
      </c>
      <c r="AM153" s="32">
        <f t="shared" si="36"/>
        <v>82.388888888888886</v>
      </c>
      <c r="AN153" s="32">
        <f t="shared" si="37"/>
        <v>2796.5</v>
      </c>
      <c r="AO153" s="32">
        <f t="shared" si="38"/>
        <v>42</v>
      </c>
      <c r="AP153" s="32">
        <f t="shared" si="39"/>
        <v>66.583333333333329</v>
      </c>
      <c r="AQ153" s="32">
        <v>0</v>
      </c>
      <c r="AR153" s="32">
        <f t="shared" si="40"/>
        <v>66.583333333333329</v>
      </c>
    </row>
    <row r="154" spans="1:44" x14ac:dyDescent="0.15">
      <c r="A154" s="24">
        <v>153</v>
      </c>
      <c r="B154" s="5" t="s">
        <v>290</v>
      </c>
      <c r="C154" s="16" t="s">
        <v>291</v>
      </c>
      <c r="D154" s="5" t="s">
        <v>274</v>
      </c>
      <c r="E154" s="5"/>
      <c r="F154" s="5"/>
      <c r="G154" s="5"/>
      <c r="H154" s="14"/>
      <c r="I154" s="5" t="s">
        <v>274</v>
      </c>
      <c r="J154" s="18">
        <v>72</v>
      </c>
      <c r="K154" s="18">
        <v>97</v>
      </c>
      <c r="L154" s="5" t="s">
        <v>275</v>
      </c>
      <c r="M154" s="18">
        <v>77</v>
      </c>
      <c r="N154" s="17" t="s">
        <v>362</v>
      </c>
      <c r="O154" s="18">
        <v>66</v>
      </c>
      <c r="P154" s="17" t="s">
        <v>342</v>
      </c>
      <c r="Q154" s="18">
        <v>72</v>
      </c>
      <c r="R154" s="17" t="s">
        <v>396</v>
      </c>
      <c r="S154" s="32">
        <f t="shared" si="41"/>
        <v>1523.5</v>
      </c>
      <c r="T154" s="33">
        <v>24</v>
      </c>
      <c r="U154" s="32">
        <f t="shared" si="35"/>
        <v>63.479166666666664</v>
      </c>
      <c r="W154" s="5" t="s">
        <v>290</v>
      </c>
      <c r="X154" s="16" t="s">
        <v>291</v>
      </c>
      <c r="Y154" s="6">
        <v>84</v>
      </c>
      <c r="Z154" s="6">
        <v>73</v>
      </c>
      <c r="AA154" s="5" t="s">
        <v>274</v>
      </c>
      <c r="AB154" s="5" t="s">
        <v>17</v>
      </c>
      <c r="AC154" s="5" t="s">
        <v>17</v>
      </c>
      <c r="AD154" s="5" t="s">
        <v>274</v>
      </c>
      <c r="AE154" s="21">
        <v>89</v>
      </c>
      <c r="AF154" s="21">
        <v>69</v>
      </c>
      <c r="AG154" s="21">
        <v>19</v>
      </c>
      <c r="AH154" s="21">
        <v>63</v>
      </c>
      <c r="AI154" s="21">
        <v>66</v>
      </c>
      <c r="AJ154" s="21">
        <v>94</v>
      </c>
      <c r="AK154" s="32">
        <f t="shared" si="42"/>
        <v>1268</v>
      </c>
      <c r="AL154" s="32">
        <v>18</v>
      </c>
      <c r="AM154" s="32">
        <f t="shared" si="36"/>
        <v>70.444444444444443</v>
      </c>
      <c r="AN154" s="32">
        <f t="shared" si="37"/>
        <v>2791.5</v>
      </c>
      <c r="AO154" s="32">
        <f t="shared" si="38"/>
        <v>42</v>
      </c>
      <c r="AP154" s="32">
        <f t="shared" si="39"/>
        <v>66.464285714285708</v>
      </c>
      <c r="AQ154" s="32">
        <v>0</v>
      </c>
      <c r="AR154" s="32">
        <f t="shared" si="40"/>
        <v>66.464285714285708</v>
      </c>
    </row>
    <row r="155" spans="1:44" x14ac:dyDescent="0.15">
      <c r="A155" s="24">
        <v>154</v>
      </c>
      <c r="B155" s="10" t="s">
        <v>52</v>
      </c>
      <c r="C155" s="11" t="s">
        <v>53</v>
      </c>
      <c r="D155" s="10" t="s">
        <v>274</v>
      </c>
      <c r="E155" s="10"/>
      <c r="F155" s="10"/>
      <c r="G155" s="10"/>
      <c r="H155" s="10" t="s">
        <v>17</v>
      </c>
      <c r="I155" s="10" t="s">
        <v>274</v>
      </c>
      <c r="J155" s="12" t="s">
        <v>342</v>
      </c>
      <c r="K155" s="13">
        <v>83</v>
      </c>
      <c r="L155" s="10" t="s">
        <v>275</v>
      </c>
      <c r="M155" s="12" t="s">
        <v>369</v>
      </c>
      <c r="N155" s="13">
        <v>64</v>
      </c>
      <c r="O155" s="12" t="s">
        <v>366</v>
      </c>
      <c r="P155" s="12" t="s">
        <v>380</v>
      </c>
      <c r="Q155" s="14">
        <v>84</v>
      </c>
      <c r="R155" s="12" t="s">
        <v>387</v>
      </c>
      <c r="S155" s="32">
        <f t="shared" si="41"/>
        <v>1353.5</v>
      </c>
      <c r="T155" s="32">
        <v>24</v>
      </c>
      <c r="U155" s="32">
        <f t="shared" si="35"/>
        <v>56.395833333333336</v>
      </c>
      <c r="W155" s="5" t="s">
        <v>52</v>
      </c>
      <c r="X155" s="16" t="s">
        <v>53</v>
      </c>
      <c r="Y155" s="6">
        <v>90</v>
      </c>
      <c r="Z155" s="6">
        <v>82</v>
      </c>
      <c r="AA155" s="5" t="s">
        <v>274</v>
      </c>
      <c r="AB155" s="5" t="s">
        <v>17</v>
      </c>
      <c r="AC155" s="5" t="s">
        <v>17</v>
      </c>
      <c r="AD155" s="5" t="s">
        <v>273</v>
      </c>
      <c r="AE155" s="21">
        <v>93</v>
      </c>
      <c r="AF155" s="21">
        <v>64</v>
      </c>
      <c r="AG155" s="21">
        <v>42</v>
      </c>
      <c r="AH155" s="21">
        <v>72</v>
      </c>
      <c r="AI155" s="21">
        <v>87</v>
      </c>
      <c r="AJ155" s="21">
        <v>93</v>
      </c>
      <c r="AK155" s="32">
        <f t="shared" si="42"/>
        <v>1420.5</v>
      </c>
      <c r="AL155" s="32">
        <v>18</v>
      </c>
      <c r="AM155" s="32">
        <f t="shared" si="36"/>
        <v>78.916666666666671</v>
      </c>
      <c r="AN155" s="32">
        <f t="shared" si="37"/>
        <v>2774</v>
      </c>
      <c r="AO155" s="32">
        <f t="shared" si="38"/>
        <v>42</v>
      </c>
      <c r="AP155" s="32">
        <f t="shared" si="39"/>
        <v>66.047619047619051</v>
      </c>
      <c r="AQ155" s="32">
        <v>0</v>
      </c>
      <c r="AR155" s="32">
        <f t="shared" si="40"/>
        <v>66.047619047619051</v>
      </c>
    </row>
    <row r="156" spans="1:44" x14ac:dyDescent="0.15">
      <c r="A156" s="24">
        <v>155</v>
      </c>
      <c r="B156" s="5" t="s">
        <v>318</v>
      </c>
      <c r="C156" s="16" t="s">
        <v>319</v>
      </c>
      <c r="D156" s="5" t="s">
        <v>274</v>
      </c>
      <c r="E156" s="5"/>
      <c r="F156" s="5"/>
      <c r="G156" s="5"/>
      <c r="H156" s="14"/>
      <c r="I156" s="5" t="s">
        <v>274</v>
      </c>
      <c r="J156" s="18">
        <v>69</v>
      </c>
      <c r="K156" s="18">
        <v>72</v>
      </c>
      <c r="L156" s="5" t="s">
        <v>274</v>
      </c>
      <c r="M156" s="18">
        <v>64</v>
      </c>
      <c r="N156" s="18">
        <v>65</v>
      </c>
      <c r="O156" s="17" t="s">
        <v>374</v>
      </c>
      <c r="P156" s="17" t="s">
        <v>365</v>
      </c>
      <c r="Q156" s="18">
        <v>87</v>
      </c>
      <c r="R156" s="17" t="s">
        <v>372</v>
      </c>
      <c r="S156" s="32">
        <f t="shared" si="41"/>
        <v>1457.5</v>
      </c>
      <c r="T156" s="33">
        <v>24</v>
      </c>
      <c r="U156" s="32">
        <f t="shared" si="35"/>
        <v>60.729166666666664</v>
      </c>
      <c r="W156" s="5" t="s">
        <v>318</v>
      </c>
      <c r="X156" s="16" t="s">
        <v>319</v>
      </c>
      <c r="Y156" s="6">
        <v>85</v>
      </c>
      <c r="Z156" s="6">
        <v>70</v>
      </c>
      <c r="AA156" s="5" t="s">
        <v>274</v>
      </c>
      <c r="AB156" s="5" t="s">
        <v>17</v>
      </c>
      <c r="AC156" s="5" t="s">
        <v>17</v>
      </c>
      <c r="AD156" s="5" t="s">
        <v>274</v>
      </c>
      <c r="AE156" s="21">
        <v>76</v>
      </c>
      <c r="AF156" s="21">
        <v>39</v>
      </c>
      <c r="AG156" s="21">
        <v>32</v>
      </c>
      <c r="AH156" s="21">
        <v>68</v>
      </c>
      <c r="AI156" s="21">
        <v>93</v>
      </c>
      <c r="AJ156" s="21">
        <v>85</v>
      </c>
      <c r="AK156" s="32">
        <f t="shared" si="42"/>
        <v>1293.5</v>
      </c>
      <c r="AL156" s="32">
        <v>18</v>
      </c>
      <c r="AM156" s="32">
        <f t="shared" si="36"/>
        <v>71.861111111111114</v>
      </c>
      <c r="AN156" s="32">
        <f t="shared" si="37"/>
        <v>2751</v>
      </c>
      <c r="AO156" s="32">
        <f t="shared" si="38"/>
        <v>42</v>
      </c>
      <c r="AP156" s="32">
        <f t="shared" si="39"/>
        <v>65.5</v>
      </c>
      <c r="AQ156" s="32">
        <v>0</v>
      </c>
      <c r="AR156" s="32">
        <f t="shared" si="40"/>
        <v>65.5</v>
      </c>
    </row>
    <row r="157" spans="1:44" x14ac:dyDescent="0.15">
      <c r="A157" s="24">
        <v>156</v>
      </c>
      <c r="B157" s="10" t="s">
        <v>18</v>
      </c>
      <c r="C157" s="11" t="s">
        <v>19</v>
      </c>
      <c r="D157" s="10" t="s">
        <v>274</v>
      </c>
      <c r="E157" s="10"/>
      <c r="F157" s="10"/>
      <c r="G157" s="10"/>
      <c r="H157" s="10" t="s">
        <v>17</v>
      </c>
      <c r="I157" s="10" t="s">
        <v>273</v>
      </c>
      <c r="J157" s="13">
        <v>76</v>
      </c>
      <c r="K157" s="13">
        <v>68</v>
      </c>
      <c r="L157" s="10" t="s">
        <v>275</v>
      </c>
      <c r="M157" s="12" t="s">
        <v>361</v>
      </c>
      <c r="N157" s="13">
        <v>66</v>
      </c>
      <c r="O157" s="13">
        <v>60</v>
      </c>
      <c r="P157" s="12" t="s">
        <v>383</v>
      </c>
      <c r="Q157" s="14">
        <v>70</v>
      </c>
      <c r="R157" s="12" t="s">
        <v>394</v>
      </c>
      <c r="S157" s="32">
        <f t="shared" si="41"/>
        <v>1396</v>
      </c>
      <c r="T157" s="32">
        <v>24</v>
      </c>
      <c r="U157" s="32">
        <f t="shared" si="35"/>
        <v>58.166666666666664</v>
      </c>
      <c r="W157" s="5" t="s">
        <v>18</v>
      </c>
      <c r="X157" s="16" t="s">
        <v>19</v>
      </c>
      <c r="Y157" s="6">
        <v>88</v>
      </c>
      <c r="Z157" s="6">
        <v>90</v>
      </c>
      <c r="AA157" s="5" t="s">
        <v>274</v>
      </c>
      <c r="AB157" s="5" t="s">
        <v>17</v>
      </c>
      <c r="AC157" s="5" t="s">
        <v>17</v>
      </c>
      <c r="AD157" s="5" t="s">
        <v>274</v>
      </c>
      <c r="AE157" s="21">
        <v>80</v>
      </c>
      <c r="AF157" s="21">
        <v>46</v>
      </c>
      <c r="AG157" s="21">
        <v>36</v>
      </c>
      <c r="AH157" s="21">
        <v>69</v>
      </c>
      <c r="AI157" s="21">
        <v>79</v>
      </c>
      <c r="AJ157" s="21">
        <v>93</v>
      </c>
      <c r="AK157" s="32">
        <f t="shared" si="42"/>
        <v>1344</v>
      </c>
      <c r="AL157" s="32">
        <v>18</v>
      </c>
      <c r="AM157" s="32">
        <f t="shared" si="36"/>
        <v>74.666666666666671</v>
      </c>
      <c r="AN157" s="32">
        <f t="shared" si="37"/>
        <v>2740</v>
      </c>
      <c r="AO157" s="32">
        <f t="shared" si="38"/>
        <v>42</v>
      </c>
      <c r="AP157" s="32">
        <f t="shared" si="39"/>
        <v>65.238095238095241</v>
      </c>
      <c r="AQ157" s="32">
        <v>0</v>
      </c>
      <c r="AR157" s="32">
        <f t="shared" si="40"/>
        <v>65.238095238095241</v>
      </c>
    </row>
    <row r="158" spans="1:44" x14ac:dyDescent="0.15">
      <c r="A158" s="24">
        <v>157</v>
      </c>
      <c r="B158" s="10" t="s">
        <v>234</v>
      </c>
      <c r="C158" s="11" t="s">
        <v>235</v>
      </c>
      <c r="D158" s="10" t="s">
        <v>274</v>
      </c>
      <c r="E158" s="10"/>
      <c r="F158" s="10"/>
      <c r="G158" s="10"/>
      <c r="H158" s="10" t="s">
        <v>339</v>
      </c>
      <c r="I158" s="10" t="s">
        <v>273</v>
      </c>
      <c r="J158" s="12" t="s">
        <v>349</v>
      </c>
      <c r="K158" s="13">
        <v>81</v>
      </c>
      <c r="L158" s="10" t="s">
        <v>274</v>
      </c>
      <c r="M158" s="12" t="s">
        <v>346</v>
      </c>
      <c r="N158" s="13">
        <v>67</v>
      </c>
      <c r="O158" s="12" t="s">
        <v>362</v>
      </c>
      <c r="P158" s="12" t="s">
        <v>392</v>
      </c>
      <c r="Q158" s="14">
        <v>61</v>
      </c>
      <c r="R158" s="12" t="s">
        <v>397</v>
      </c>
      <c r="S158" s="32">
        <f>D158*1+H158*0.5+I158*1+J158*2.5+K158*2+L158*1.5+M158*2+N158*1.5+O158*3+P158*3.5+Q158*3+R158*3</f>
        <v>1370.5</v>
      </c>
      <c r="T158" s="33">
        <v>24.5</v>
      </c>
      <c r="U158" s="32">
        <f t="shared" si="35"/>
        <v>55.938775510204081</v>
      </c>
      <c r="W158" s="5" t="s">
        <v>234</v>
      </c>
      <c r="X158" s="16" t="s">
        <v>235</v>
      </c>
      <c r="Y158" s="6">
        <v>90</v>
      </c>
      <c r="Z158" s="6">
        <v>88</v>
      </c>
      <c r="AA158" s="5" t="s">
        <v>274</v>
      </c>
      <c r="AB158" s="5" t="s">
        <v>17</v>
      </c>
      <c r="AC158" s="5" t="s">
        <v>17</v>
      </c>
      <c r="AD158" s="5" t="s">
        <v>274</v>
      </c>
      <c r="AE158" s="22" t="s">
        <v>17</v>
      </c>
      <c r="AF158" s="21">
        <v>60</v>
      </c>
      <c r="AG158" s="21">
        <v>46</v>
      </c>
      <c r="AH158" s="21">
        <v>72</v>
      </c>
      <c r="AI158" s="21">
        <v>85</v>
      </c>
      <c r="AJ158" s="21">
        <v>96</v>
      </c>
      <c r="AK158" s="32">
        <f>Y158*1.5+Z158*2+AA158*2+AD158*1+AF158*1.5+AG158*2+AH158*2.5+AI158*2.5+AJ158*2</f>
        <v>1332.5</v>
      </c>
      <c r="AL158" s="32">
        <v>17</v>
      </c>
      <c r="AM158" s="32">
        <f t="shared" si="36"/>
        <v>78.382352941176464</v>
      </c>
      <c r="AN158" s="32">
        <f t="shared" si="37"/>
        <v>2703</v>
      </c>
      <c r="AO158" s="32">
        <f t="shared" si="38"/>
        <v>41.5</v>
      </c>
      <c r="AP158" s="32">
        <f t="shared" si="39"/>
        <v>65.132530120481931</v>
      </c>
      <c r="AQ158" s="32">
        <v>0</v>
      </c>
      <c r="AR158" s="32">
        <f t="shared" si="40"/>
        <v>65.132530120481931</v>
      </c>
    </row>
    <row r="159" spans="1:44" x14ac:dyDescent="0.15">
      <c r="A159" s="24">
        <v>158</v>
      </c>
      <c r="B159" s="10" t="s">
        <v>267</v>
      </c>
      <c r="C159" s="11" t="s">
        <v>268</v>
      </c>
      <c r="D159" s="10" t="s">
        <v>274</v>
      </c>
      <c r="E159" s="10"/>
      <c r="F159" s="10"/>
      <c r="G159" s="10"/>
      <c r="H159" s="10" t="s">
        <v>17</v>
      </c>
      <c r="I159" s="10" t="s">
        <v>274</v>
      </c>
      <c r="J159" s="12" t="s">
        <v>354</v>
      </c>
      <c r="K159" s="13">
        <v>75</v>
      </c>
      <c r="L159" s="10" t="s">
        <v>274</v>
      </c>
      <c r="M159" s="13">
        <v>61</v>
      </c>
      <c r="N159" s="12" t="s">
        <v>343</v>
      </c>
      <c r="O159" s="12" t="s">
        <v>362</v>
      </c>
      <c r="P159" s="12" t="s">
        <v>391</v>
      </c>
      <c r="Q159" s="14">
        <v>85</v>
      </c>
      <c r="R159" s="12" t="s">
        <v>362</v>
      </c>
      <c r="S159" s="32">
        <f t="shared" ref="S159:S164" si="43">D159*1+I159*1+J159*2.5+K159*2+L159*1.5+M159*2+N159*1.5+O159*3+P159*3.5+Q159*3+R159*3</f>
        <v>1373.5</v>
      </c>
      <c r="T159" s="33">
        <v>24</v>
      </c>
      <c r="U159" s="32">
        <f t="shared" si="35"/>
        <v>57.229166666666664</v>
      </c>
      <c r="W159" s="5" t="s">
        <v>267</v>
      </c>
      <c r="X159" s="5" t="s">
        <v>268</v>
      </c>
      <c r="Y159" s="6">
        <v>74</v>
      </c>
      <c r="Z159" s="6">
        <v>80</v>
      </c>
      <c r="AA159" s="5" t="s">
        <v>275</v>
      </c>
      <c r="AB159" s="5" t="s">
        <v>17</v>
      </c>
      <c r="AC159" s="5" t="s">
        <v>17</v>
      </c>
      <c r="AD159" s="5" t="s">
        <v>274</v>
      </c>
      <c r="AE159" s="21">
        <v>73</v>
      </c>
      <c r="AF159" s="21">
        <v>62</v>
      </c>
      <c r="AG159" s="21">
        <v>60</v>
      </c>
      <c r="AH159" s="21">
        <v>61</v>
      </c>
      <c r="AI159" s="21">
        <v>76</v>
      </c>
      <c r="AJ159" s="21">
        <v>92</v>
      </c>
      <c r="AK159" s="32">
        <f t="shared" ref="AK159:AK164" si="44">Y159*1.5+Z159*2+AA159*2+AD159*1+AE159*1+AF159*1.5+AG159*2+AH159*2.5+AI159*2.5+AJ159*2</f>
        <v>1318.5</v>
      </c>
      <c r="AL159" s="32">
        <v>18</v>
      </c>
      <c r="AM159" s="32">
        <f t="shared" si="36"/>
        <v>73.25</v>
      </c>
      <c r="AN159" s="32">
        <f t="shared" si="37"/>
        <v>2692</v>
      </c>
      <c r="AO159" s="32">
        <f t="shared" si="38"/>
        <v>42</v>
      </c>
      <c r="AP159" s="32">
        <f t="shared" si="39"/>
        <v>64.095238095238102</v>
      </c>
      <c r="AQ159" s="32">
        <v>0</v>
      </c>
      <c r="AR159" s="32">
        <f t="shared" si="40"/>
        <v>64.095238095238102</v>
      </c>
    </row>
    <row r="160" spans="1:44" x14ac:dyDescent="0.15">
      <c r="A160" s="24">
        <v>159</v>
      </c>
      <c r="B160" s="10" t="s">
        <v>42</v>
      </c>
      <c r="C160" s="11" t="s">
        <v>43</v>
      </c>
      <c r="D160" s="10" t="s">
        <v>274</v>
      </c>
      <c r="E160" s="10"/>
      <c r="F160" s="10"/>
      <c r="G160" s="10"/>
      <c r="H160" s="10" t="s">
        <v>17</v>
      </c>
      <c r="I160" s="10" t="s">
        <v>275</v>
      </c>
      <c r="J160" s="13">
        <v>63</v>
      </c>
      <c r="K160" s="13">
        <v>61</v>
      </c>
      <c r="L160" s="10" t="s">
        <v>275</v>
      </c>
      <c r="M160" s="12" t="s">
        <v>369</v>
      </c>
      <c r="N160" s="13">
        <v>82</v>
      </c>
      <c r="O160" s="12" t="s">
        <v>368</v>
      </c>
      <c r="P160" s="12" t="s">
        <v>365</v>
      </c>
      <c r="Q160" s="14">
        <v>77</v>
      </c>
      <c r="R160" s="12" t="s">
        <v>382</v>
      </c>
      <c r="S160" s="32">
        <f t="shared" si="43"/>
        <v>1342</v>
      </c>
      <c r="T160" s="32">
        <v>24</v>
      </c>
      <c r="U160" s="32">
        <f t="shared" si="35"/>
        <v>55.916666666666664</v>
      </c>
      <c r="W160" s="5" t="s">
        <v>42</v>
      </c>
      <c r="X160" s="16" t="s">
        <v>43</v>
      </c>
      <c r="Y160" s="6">
        <v>89</v>
      </c>
      <c r="Z160" s="6">
        <v>74</v>
      </c>
      <c r="AA160" s="5" t="s">
        <v>275</v>
      </c>
      <c r="AB160" s="5" t="s">
        <v>17</v>
      </c>
      <c r="AC160" s="5" t="s">
        <v>17</v>
      </c>
      <c r="AD160" s="5" t="s">
        <v>274</v>
      </c>
      <c r="AE160" s="21">
        <v>76</v>
      </c>
      <c r="AF160" s="21">
        <v>74</v>
      </c>
      <c r="AG160" s="21">
        <v>25</v>
      </c>
      <c r="AH160" s="21">
        <v>62</v>
      </c>
      <c r="AI160" s="21">
        <v>82</v>
      </c>
      <c r="AJ160" s="21">
        <v>93</v>
      </c>
      <c r="AK160" s="32">
        <f t="shared" si="44"/>
        <v>1299.5</v>
      </c>
      <c r="AL160" s="32">
        <v>18</v>
      </c>
      <c r="AM160" s="32">
        <f t="shared" si="36"/>
        <v>72.194444444444443</v>
      </c>
      <c r="AN160" s="32">
        <f t="shared" si="37"/>
        <v>2641.5</v>
      </c>
      <c r="AO160" s="32">
        <f t="shared" si="38"/>
        <v>42</v>
      </c>
      <c r="AP160" s="32">
        <f t="shared" si="39"/>
        <v>62.892857142857146</v>
      </c>
      <c r="AQ160" s="32">
        <v>0</v>
      </c>
      <c r="AR160" s="32">
        <f t="shared" si="40"/>
        <v>62.892857142857146</v>
      </c>
    </row>
    <row r="161" spans="1:44" x14ac:dyDescent="0.15">
      <c r="A161" s="24">
        <v>160</v>
      </c>
      <c r="B161" s="5" t="s">
        <v>335</v>
      </c>
      <c r="C161" s="16" t="s">
        <v>336</v>
      </c>
      <c r="D161" s="5" t="s">
        <v>275</v>
      </c>
      <c r="E161" s="5"/>
      <c r="F161" s="5"/>
      <c r="G161" s="5"/>
      <c r="H161" s="14"/>
      <c r="I161" s="5" t="s">
        <v>274</v>
      </c>
      <c r="J161" s="18">
        <v>71</v>
      </c>
      <c r="K161" s="18">
        <v>88</v>
      </c>
      <c r="L161" s="5" t="s">
        <v>340</v>
      </c>
      <c r="M161" s="18">
        <v>75</v>
      </c>
      <c r="N161" s="18">
        <v>61</v>
      </c>
      <c r="O161" s="17" t="s">
        <v>373</v>
      </c>
      <c r="P161" s="17" t="s">
        <v>343</v>
      </c>
      <c r="Q161" s="18">
        <v>75</v>
      </c>
      <c r="R161" s="17" t="s">
        <v>343</v>
      </c>
      <c r="S161" s="32">
        <f t="shared" si="43"/>
        <v>1483.5</v>
      </c>
      <c r="T161" s="33">
        <v>24</v>
      </c>
      <c r="U161" s="32">
        <f t="shared" si="35"/>
        <v>61.8125</v>
      </c>
      <c r="W161" s="5" t="s">
        <v>335</v>
      </c>
      <c r="X161" s="16" t="s">
        <v>336</v>
      </c>
      <c r="Y161" s="6">
        <v>89</v>
      </c>
      <c r="Z161" s="6">
        <v>81</v>
      </c>
      <c r="AA161" s="5" t="s">
        <v>274</v>
      </c>
      <c r="AB161" s="5" t="s">
        <v>17</v>
      </c>
      <c r="AC161" s="6"/>
      <c r="AD161" s="5" t="s">
        <v>274</v>
      </c>
      <c r="AE161" s="21">
        <v>76</v>
      </c>
      <c r="AF161" s="21">
        <v>53</v>
      </c>
      <c r="AG161" s="21">
        <v>22</v>
      </c>
      <c r="AH161" s="22" t="s">
        <v>420</v>
      </c>
      <c r="AI161" s="21">
        <v>62</v>
      </c>
      <c r="AJ161" s="21">
        <v>87</v>
      </c>
      <c r="AK161" s="32">
        <f t="shared" si="44"/>
        <v>1079</v>
      </c>
      <c r="AL161" s="32">
        <v>18</v>
      </c>
      <c r="AM161" s="32">
        <f t="shared" si="36"/>
        <v>59.944444444444443</v>
      </c>
      <c r="AN161" s="32">
        <f t="shared" si="37"/>
        <v>2562.5</v>
      </c>
      <c r="AO161" s="32">
        <f t="shared" si="38"/>
        <v>42</v>
      </c>
      <c r="AP161" s="32">
        <f t="shared" si="39"/>
        <v>61.011904761904759</v>
      </c>
      <c r="AQ161" s="32">
        <v>0</v>
      </c>
      <c r="AR161" s="32">
        <f t="shared" si="40"/>
        <v>61.011904761904759</v>
      </c>
    </row>
    <row r="162" spans="1:44" x14ac:dyDescent="0.15">
      <c r="A162" s="24">
        <v>161</v>
      </c>
      <c r="B162" s="5" t="s">
        <v>276</v>
      </c>
      <c r="C162" s="16" t="s">
        <v>277</v>
      </c>
      <c r="D162" s="5" t="s">
        <v>274</v>
      </c>
      <c r="E162" s="5"/>
      <c r="F162" s="5"/>
      <c r="G162" s="5"/>
      <c r="H162" s="14"/>
      <c r="I162" s="5" t="s">
        <v>274</v>
      </c>
      <c r="J162" s="17" t="s">
        <v>356</v>
      </c>
      <c r="K162" s="18">
        <v>69</v>
      </c>
      <c r="L162" s="5" t="s">
        <v>340</v>
      </c>
      <c r="M162" s="17" t="s">
        <v>363</v>
      </c>
      <c r="N162" s="17" t="s">
        <v>353</v>
      </c>
      <c r="O162" s="17" t="s">
        <v>376</v>
      </c>
      <c r="P162" s="17" t="s">
        <v>390</v>
      </c>
      <c r="Q162" s="18">
        <v>74</v>
      </c>
      <c r="R162" s="18">
        <v>61</v>
      </c>
      <c r="S162" s="32">
        <f t="shared" si="43"/>
        <v>1340</v>
      </c>
      <c r="T162" s="33">
        <v>24</v>
      </c>
      <c r="U162" s="32">
        <f t="shared" si="35"/>
        <v>55.833333333333336</v>
      </c>
      <c r="W162" s="5" t="s">
        <v>276</v>
      </c>
      <c r="X162" s="16" t="s">
        <v>277</v>
      </c>
      <c r="Y162" s="6">
        <v>76</v>
      </c>
      <c r="Z162" s="6">
        <v>81</v>
      </c>
      <c r="AA162" s="5" t="s">
        <v>275</v>
      </c>
      <c r="AB162" s="5" t="s">
        <v>17</v>
      </c>
      <c r="AC162" s="5" t="s">
        <v>17</v>
      </c>
      <c r="AD162" s="5" t="s">
        <v>274</v>
      </c>
      <c r="AE162" s="21">
        <v>68</v>
      </c>
      <c r="AF162" s="21">
        <v>67</v>
      </c>
      <c r="AG162" s="21">
        <v>49</v>
      </c>
      <c r="AH162" s="21">
        <v>56</v>
      </c>
      <c r="AI162" s="21">
        <v>53</v>
      </c>
      <c r="AJ162" s="21">
        <v>85</v>
      </c>
      <c r="AK162" s="32">
        <f t="shared" si="44"/>
        <v>1220</v>
      </c>
      <c r="AL162" s="32">
        <v>18</v>
      </c>
      <c r="AM162" s="32">
        <f t="shared" si="36"/>
        <v>67.777777777777771</v>
      </c>
      <c r="AN162" s="32">
        <f t="shared" si="37"/>
        <v>2560</v>
      </c>
      <c r="AO162" s="32">
        <f t="shared" si="38"/>
        <v>42</v>
      </c>
      <c r="AP162" s="32">
        <f t="shared" si="39"/>
        <v>60.952380952380949</v>
      </c>
      <c r="AQ162" s="32">
        <v>0</v>
      </c>
      <c r="AR162" s="32">
        <f t="shared" si="40"/>
        <v>60.952380952380949</v>
      </c>
    </row>
    <row r="163" spans="1:44" x14ac:dyDescent="0.15">
      <c r="A163" s="24">
        <v>162</v>
      </c>
      <c r="B163" s="10" t="s">
        <v>40</v>
      </c>
      <c r="C163" s="11" t="s">
        <v>41</v>
      </c>
      <c r="D163" s="10" t="s">
        <v>274</v>
      </c>
      <c r="E163" s="10"/>
      <c r="F163" s="10"/>
      <c r="G163" s="10"/>
      <c r="H163" s="10" t="s">
        <v>17</v>
      </c>
      <c r="I163" s="15">
        <v>80</v>
      </c>
      <c r="J163" s="12" t="s">
        <v>341</v>
      </c>
      <c r="K163" s="13">
        <v>68</v>
      </c>
      <c r="L163" s="10" t="s">
        <v>274</v>
      </c>
      <c r="M163" s="12" t="s">
        <v>368</v>
      </c>
      <c r="N163" s="12" t="s">
        <v>371</v>
      </c>
      <c r="O163" s="12" t="s">
        <v>372</v>
      </c>
      <c r="P163" s="12" t="s">
        <v>385</v>
      </c>
      <c r="Q163" s="14">
        <v>78</v>
      </c>
      <c r="R163" s="12" t="s">
        <v>395</v>
      </c>
      <c r="S163" s="32">
        <f t="shared" si="43"/>
        <v>1191.5</v>
      </c>
      <c r="T163" s="32">
        <v>24</v>
      </c>
      <c r="U163" s="32">
        <f t="shared" si="35"/>
        <v>49.645833333333336</v>
      </c>
      <c r="W163" s="5" t="s">
        <v>40</v>
      </c>
      <c r="X163" s="16" t="s">
        <v>41</v>
      </c>
      <c r="Y163" s="6">
        <v>87</v>
      </c>
      <c r="Z163" s="6">
        <v>78</v>
      </c>
      <c r="AA163" s="5" t="s">
        <v>274</v>
      </c>
      <c r="AB163" s="5" t="s">
        <v>17</v>
      </c>
      <c r="AC163" s="5" t="s">
        <v>17</v>
      </c>
      <c r="AD163" s="5" t="s">
        <v>274</v>
      </c>
      <c r="AE163" s="21">
        <v>80</v>
      </c>
      <c r="AF163" s="21">
        <v>69</v>
      </c>
      <c r="AG163" s="21">
        <v>22</v>
      </c>
      <c r="AH163" s="21">
        <v>72</v>
      </c>
      <c r="AI163" s="21">
        <v>80</v>
      </c>
      <c r="AJ163" s="21">
        <v>95</v>
      </c>
      <c r="AK163" s="32">
        <f t="shared" si="44"/>
        <v>1339</v>
      </c>
      <c r="AL163" s="32">
        <v>18</v>
      </c>
      <c r="AM163" s="32">
        <f t="shared" si="36"/>
        <v>74.388888888888886</v>
      </c>
      <c r="AN163" s="32">
        <f t="shared" si="37"/>
        <v>2530.5</v>
      </c>
      <c r="AO163" s="32">
        <f t="shared" si="38"/>
        <v>42</v>
      </c>
      <c r="AP163" s="32">
        <f t="shared" si="39"/>
        <v>60.25</v>
      </c>
      <c r="AQ163" s="32">
        <v>0</v>
      </c>
      <c r="AR163" s="32">
        <f t="shared" si="40"/>
        <v>60.25</v>
      </c>
    </row>
    <row r="164" spans="1:44" x14ac:dyDescent="0.15">
      <c r="A164" s="24">
        <v>163</v>
      </c>
      <c r="B164" s="10" t="s">
        <v>84</v>
      </c>
      <c r="C164" s="11" t="s">
        <v>85</v>
      </c>
      <c r="D164" s="10" t="s">
        <v>274</v>
      </c>
      <c r="E164" s="10"/>
      <c r="F164" s="10"/>
      <c r="G164" s="10"/>
      <c r="H164" s="10" t="s">
        <v>17</v>
      </c>
      <c r="I164" s="10" t="s">
        <v>274</v>
      </c>
      <c r="J164" s="12" t="s">
        <v>344</v>
      </c>
      <c r="K164" s="12" t="s">
        <v>367</v>
      </c>
      <c r="L164" s="10" t="s">
        <v>275</v>
      </c>
      <c r="M164" s="12" t="s">
        <v>370</v>
      </c>
      <c r="N164" s="13">
        <v>62</v>
      </c>
      <c r="O164" s="12" t="s">
        <v>346</v>
      </c>
      <c r="P164" s="12" t="s">
        <v>386</v>
      </c>
      <c r="Q164" s="14">
        <v>61</v>
      </c>
      <c r="R164" s="12" t="s">
        <v>398</v>
      </c>
      <c r="S164" s="32">
        <f t="shared" si="43"/>
        <v>1171</v>
      </c>
      <c r="T164" s="32">
        <v>24</v>
      </c>
      <c r="U164" s="32">
        <f t="shared" ref="U164" si="45">S164/T164</f>
        <v>48.791666666666664</v>
      </c>
      <c r="V164" s="4"/>
      <c r="W164" s="5" t="s">
        <v>84</v>
      </c>
      <c r="X164" s="16" t="s">
        <v>85</v>
      </c>
      <c r="Y164" s="6">
        <v>86</v>
      </c>
      <c r="Z164" s="6">
        <v>85</v>
      </c>
      <c r="AA164" s="5" t="s">
        <v>274</v>
      </c>
      <c r="AB164" s="5" t="s">
        <v>17</v>
      </c>
      <c r="AC164" s="5" t="s">
        <v>17</v>
      </c>
      <c r="AD164" s="5" t="s">
        <v>274</v>
      </c>
      <c r="AE164" s="21">
        <v>80</v>
      </c>
      <c r="AF164" s="21">
        <v>48</v>
      </c>
      <c r="AG164" s="21">
        <v>38</v>
      </c>
      <c r="AH164" s="21">
        <v>69</v>
      </c>
      <c r="AI164" s="21">
        <v>75</v>
      </c>
      <c r="AJ164" s="21">
        <v>96</v>
      </c>
      <c r="AK164" s="32">
        <f t="shared" si="44"/>
        <v>1334</v>
      </c>
      <c r="AL164" s="32">
        <v>18</v>
      </c>
      <c r="AM164" s="32">
        <f t="shared" ref="AM164" si="46">AK164/AL164</f>
        <v>74.111111111111114</v>
      </c>
      <c r="AN164" s="32">
        <f t="shared" si="37"/>
        <v>2505</v>
      </c>
      <c r="AO164" s="32">
        <f t="shared" si="38"/>
        <v>42</v>
      </c>
      <c r="AP164" s="32">
        <f t="shared" ref="AP164" si="47">AN164/AO164</f>
        <v>59.642857142857146</v>
      </c>
      <c r="AQ164" s="32">
        <v>0.5</v>
      </c>
      <c r="AR164" s="32">
        <f t="shared" ref="AR164" si="48">AP164+AQ164</f>
        <v>60.142857142857146</v>
      </c>
    </row>
    <row r="166" spans="1:44" x14ac:dyDescent="0.15">
      <c r="K166" s="36" t="s">
        <v>430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</row>
    <row r="167" spans="1:44" x14ac:dyDescent="0.15"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</row>
    <row r="168" spans="1:44" x14ac:dyDescent="0.15"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</row>
    <row r="169" spans="1:44" x14ac:dyDescent="0.15"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</row>
    <row r="170" spans="1:44" x14ac:dyDescent="0.15"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</row>
    <row r="171" spans="1:44" x14ac:dyDescent="0.15"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</row>
    <row r="172" spans="1:44" x14ac:dyDescent="0.15"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</row>
    <row r="173" spans="1:44" x14ac:dyDescent="0.15"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</row>
  </sheetData>
  <sortState ref="B3:AR164">
    <sortCondition descending="1" ref="AR3:AR164"/>
  </sortState>
  <mergeCells count="3">
    <mergeCell ref="B1:U2"/>
    <mergeCell ref="W1:AM2"/>
    <mergeCell ref="K166:X17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98"/>
  <sheetViews>
    <sheetView workbookViewId="0">
      <selection activeCell="H2" sqref="H2"/>
    </sheetView>
  </sheetViews>
  <sheetFormatPr defaultRowHeight="13.5" x14ac:dyDescent="0.15"/>
  <sheetData>
    <row r="4" spans="1:16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6"/>
    </row>
    <row r="7" spans="1:16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15">
      <c r="A8" s="28"/>
      <c r="B8" s="29"/>
      <c r="C8" s="29"/>
      <c r="D8" s="28"/>
      <c r="E8" s="29"/>
      <c r="F8" s="29"/>
      <c r="G8" s="29"/>
      <c r="H8" s="29"/>
      <c r="I8" s="29"/>
      <c r="J8" s="29"/>
      <c r="K8" s="30"/>
      <c r="L8" s="29"/>
      <c r="M8" s="30"/>
      <c r="N8" s="30"/>
      <c r="O8" s="29"/>
      <c r="P8" s="26"/>
    </row>
    <row r="9" spans="1:16" x14ac:dyDescent="0.15">
      <c r="A9" s="28"/>
      <c r="B9" s="29"/>
      <c r="C9" s="29"/>
      <c r="D9" s="28"/>
      <c r="E9" s="30"/>
      <c r="F9" s="29"/>
      <c r="G9" s="30"/>
      <c r="H9" s="30"/>
      <c r="I9" s="30"/>
      <c r="J9" s="29"/>
      <c r="K9" s="30"/>
      <c r="L9" s="29"/>
      <c r="M9" s="30"/>
      <c r="N9" s="29"/>
      <c r="O9" s="30"/>
      <c r="P9" s="26"/>
    </row>
    <row r="10" spans="1:16" x14ac:dyDescent="0.15">
      <c r="A10" s="28"/>
      <c r="B10" s="29"/>
      <c r="C10" s="29"/>
      <c r="D10" s="28"/>
      <c r="E10" s="30"/>
      <c r="F10" s="30"/>
      <c r="G10" s="30"/>
      <c r="H10" s="30"/>
      <c r="I10" s="30"/>
      <c r="J10" s="29"/>
      <c r="K10" s="30"/>
      <c r="L10" s="29"/>
      <c r="M10" s="30"/>
      <c r="N10" s="29"/>
      <c r="O10" s="30"/>
      <c r="P10" s="26"/>
    </row>
    <row r="11" spans="1:16" x14ac:dyDescent="0.15">
      <c r="A11" s="28"/>
      <c r="B11" s="29"/>
      <c r="C11" s="29"/>
      <c r="D11" s="28"/>
      <c r="E11" s="30"/>
      <c r="F11" s="30"/>
      <c r="G11" s="30"/>
      <c r="H11" s="30"/>
      <c r="I11" s="29"/>
      <c r="J11" s="29"/>
      <c r="K11" s="30"/>
      <c r="L11" s="29"/>
      <c r="M11" s="30"/>
      <c r="N11" s="29"/>
      <c r="O11" s="30"/>
      <c r="P11" s="26"/>
    </row>
    <row r="12" spans="1:16" x14ac:dyDescent="0.15">
      <c r="A12" s="28"/>
      <c r="B12" s="29"/>
      <c r="C12" s="29"/>
      <c r="D12" s="28"/>
      <c r="E12" s="30"/>
      <c r="F12" s="30"/>
      <c r="G12" s="30"/>
      <c r="H12" s="30"/>
      <c r="I12" s="30"/>
      <c r="J12" s="29"/>
      <c r="K12" s="30"/>
      <c r="L12" s="29"/>
      <c r="M12" s="30"/>
      <c r="N12" s="29"/>
      <c r="O12" s="30"/>
      <c r="P12" s="26"/>
    </row>
    <row r="13" spans="1:16" x14ac:dyDescent="0.15">
      <c r="A13" s="28"/>
      <c r="B13" s="29"/>
      <c r="C13" s="29"/>
      <c r="D13" s="28"/>
      <c r="E13" s="30"/>
      <c r="F13" s="30"/>
      <c r="G13" s="30"/>
      <c r="H13" s="29"/>
      <c r="I13" s="30"/>
      <c r="J13" s="29"/>
      <c r="K13" s="30"/>
      <c r="L13" s="29"/>
      <c r="M13" s="30"/>
      <c r="N13" s="30"/>
      <c r="O13" s="30"/>
      <c r="P13" s="26"/>
    </row>
    <row r="14" spans="1:16" x14ac:dyDescent="0.15">
      <c r="A14" s="28"/>
      <c r="B14" s="29"/>
      <c r="C14" s="29"/>
      <c r="D14" s="28"/>
      <c r="E14" s="30"/>
      <c r="F14" s="30"/>
      <c r="G14" s="29"/>
      <c r="H14" s="30"/>
      <c r="I14" s="30"/>
      <c r="J14" s="29"/>
      <c r="K14" s="30"/>
      <c r="L14" s="29"/>
      <c r="M14" s="30"/>
      <c r="N14" s="30"/>
      <c r="O14" s="29"/>
      <c r="P14" s="26"/>
    </row>
    <row r="15" spans="1:16" x14ac:dyDescent="0.15">
      <c r="A15" s="28"/>
      <c r="B15" s="29"/>
      <c r="C15" s="29"/>
      <c r="D15" s="28"/>
      <c r="E15" s="29"/>
      <c r="F15" s="30"/>
      <c r="G15" s="30"/>
      <c r="H15" s="29"/>
      <c r="I15" s="30"/>
      <c r="J15" s="29"/>
      <c r="K15" s="29"/>
      <c r="L15" s="29"/>
      <c r="M15" s="30"/>
      <c r="N15" s="30"/>
      <c r="O15" s="29"/>
      <c r="P15" s="26"/>
    </row>
    <row r="16" spans="1:16" x14ac:dyDescent="0.15">
      <c r="A16" s="28"/>
      <c r="B16" s="29"/>
      <c r="C16" s="29"/>
      <c r="D16" s="28"/>
      <c r="E16" s="30"/>
      <c r="F16" s="29"/>
      <c r="G16" s="30"/>
      <c r="H16" s="29"/>
      <c r="I16" s="30"/>
      <c r="J16" s="29"/>
      <c r="K16" s="29"/>
      <c r="L16" s="29"/>
      <c r="M16" s="30"/>
      <c r="N16" s="30"/>
      <c r="O16" s="30"/>
      <c r="P16" s="26"/>
    </row>
    <row r="17" spans="1:16" x14ac:dyDescent="0.15">
      <c r="A17" s="28"/>
      <c r="B17" s="29"/>
      <c r="C17" s="29"/>
      <c r="D17" s="28"/>
      <c r="E17" s="30"/>
      <c r="F17" s="30"/>
      <c r="G17" s="30"/>
      <c r="H17" s="29"/>
      <c r="I17" s="30"/>
      <c r="J17" s="29"/>
      <c r="K17" s="30"/>
      <c r="L17" s="29"/>
      <c r="M17" s="30"/>
      <c r="N17" s="30"/>
      <c r="O17" s="30"/>
      <c r="P17" s="26"/>
    </row>
    <row r="18" spans="1:16" x14ac:dyDescent="0.15">
      <c r="A18" s="28"/>
      <c r="B18" s="29"/>
      <c r="C18" s="29"/>
      <c r="D18" s="28"/>
      <c r="E18" s="30"/>
      <c r="F18" s="30"/>
      <c r="G18" s="30"/>
      <c r="H18" s="29"/>
      <c r="I18" s="30"/>
      <c r="J18" s="29"/>
      <c r="K18" s="30"/>
      <c r="L18" s="29"/>
      <c r="M18" s="30"/>
      <c r="N18" s="30"/>
      <c r="O18" s="30"/>
      <c r="P18" s="26"/>
    </row>
    <row r="19" spans="1:16" x14ac:dyDescent="0.15">
      <c r="A19" s="28"/>
      <c r="B19" s="29"/>
      <c r="C19" s="29"/>
      <c r="D19" s="28"/>
      <c r="E19" s="30"/>
      <c r="F19" s="30"/>
      <c r="G19" s="29"/>
      <c r="H19" s="30"/>
      <c r="I19" s="30"/>
      <c r="J19" s="29"/>
      <c r="K19" s="30"/>
      <c r="L19" s="29"/>
      <c r="M19" s="30"/>
      <c r="N19" s="30"/>
      <c r="O19" s="30"/>
      <c r="P19" s="26"/>
    </row>
    <row r="20" spans="1:16" x14ac:dyDescent="0.15">
      <c r="A20" s="28"/>
      <c r="B20" s="29"/>
      <c r="C20" s="29"/>
      <c r="D20" s="28"/>
      <c r="E20" s="30"/>
      <c r="F20" s="30"/>
      <c r="G20" s="30"/>
      <c r="H20" s="29"/>
      <c r="I20" s="30"/>
      <c r="J20" s="29"/>
      <c r="K20" s="30"/>
      <c r="L20" s="29"/>
      <c r="M20" s="30"/>
      <c r="N20" s="30"/>
      <c r="O20" s="30"/>
      <c r="P20" s="26"/>
    </row>
    <row r="21" spans="1:16" x14ac:dyDescent="0.15">
      <c r="A21" s="28"/>
      <c r="B21" s="29"/>
      <c r="C21" s="29"/>
      <c r="D21" s="28"/>
      <c r="E21" s="30"/>
      <c r="F21" s="30"/>
      <c r="G21" s="30"/>
      <c r="H21" s="29"/>
      <c r="I21" s="30"/>
      <c r="J21" s="29"/>
      <c r="K21" s="30"/>
      <c r="L21" s="29"/>
      <c r="M21" s="30"/>
      <c r="N21" s="30"/>
      <c r="O21" s="30"/>
      <c r="P21" s="26"/>
    </row>
    <row r="22" spans="1:16" x14ac:dyDescent="0.15">
      <c r="A22" s="28"/>
      <c r="B22" s="29"/>
      <c r="C22" s="29"/>
      <c r="D22" s="28"/>
      <c r="E22" s="30"/>
      <c r="F22" s="30"/>
      <c r="G22" s="30"/>
      <c r="H22" s="29"/>
      <c r="I22" s="30"/>
      <c r="J22" s="29"/>
      <c r="K22" s="30"/>
      <c r="L22" s="29"/>
      <c r="M22" s="30"/>
      <c r="N22" s="30"/>
      <c r="O22" s="30"/>
      <c r="P22" s="26"/>
    </row>
    <row r="23" spans="1:16" x14ac:dyDescent="0.15">
      <c r="A23" s="28"/>
      <c r="B23" s="29"/>
      <c r="C23" s="29"/>
      <c r="D23" s="28"/>
      <c r="E23" s="30"/>
      <c r="F23" s="30"/>
      <c r="G23" s="30"/>
      <c r="H23" s="29"/>
      <c r="I23" s="30"/>
      <c r="J23" s="29"/>
      <c r="K23" s="30"/>
      <c r="L23" s="29"/>
      <c r="M23" s="30"/>
      <c r="N23" s="30"/>
      <c r="O23" s="30"/>
      <c r="P23" s="26"/>
    </row>
    <row r="24" spans="1:16" x14ac:dyDescent="0.15">
      <c r="A24" s="28"/>
      <c r="B24" s="29"/>
      <c r="C24" s="29"/>
      <c r="D24" s="28"/>
      <c r="E24" s="30"/>
      <c r="F24" s="30"/>
      <c r="G24" s="30"/>
      <c r="H24" s="29"/>
      <c r="I24" s="30"/>
      <c r="J24" s="29"/>
      <c r="K24" s="30"/>
      <c r="L24" s="29"/>
      <c r="M24" s="30"/>
      <c r="N24" s="30"/>
      <c r="O24" s="30"/>
      <c r="P24" s="26"/>
    </row>
    <row r="25" spans="1:16" x14ac:dyDescent="0.15">
      <c r="A25" s="28"/>
      <c r="B25" s="29"/>
      <c r="C25" s="29"/>
      <c r="D25" s="28"/>
      <c r="E25" s="30"/>
      <c r="F25" s="30"/>
      <c r="G25" s="29"/>
      <c r="H25" s="29"/>
      <c r="I25" s="30"/>
      <c r="J25" s="29"/>
      <c r="K25" s="30"/>
      <c r="L25" s="29"/>
      <c r="M25" s="30"/>
      <c r="N25" s="30"/>
      <c r="O25" s="30"/>
      <c r="P25" s="26"/>
    </row>
    <row r="26" spans="1:16" x14ac:dyDescent="0.15">
      <c r="A26" s="28"/>
      <c r="B26" s="29"/>
      <c r="C26" s="29"/>
      <c r="D26" s="28"/>
      <c r="E26" s="30"/>
      <c r="F26" s="30"/>
      <c r="G26" s="30"/>
      <c r="H26" s="29"/>
      <c r="I26" s="30"/>
      <c r="J26" s="29"/>
      <c r="K26" s="30"/>
      <c r="L26" s="29"/>
      <c r="M26" s="30"/>
      <c r="N26" s="30"/>
      <c r="O26" s="30"/>
      <c r="P26" s="26"/>
    </row>
    <row r="27" spans="1:16" x14ac:dyDescent="0.15">
      <c r="A27" s="28"/>
      <c r="B27" s="29"/>
      <c r="C27" s="29"/>
      <c r="D27" s="28"/>
      <c r="E27" s="30"/>
      <c r="F27" s="30"/>
      <c r="G27" s="30"/>
      <c r="H27" s="29"/>
      <c r="I27" s="30"/>
      <c r="J27" s="29"/>
      <c r="K27" s="30"/>
      <c r="L27" s="29"/>
      <c r="M27" s="30"/>
      <c r="N27" s="30"/>
      <c r="O27" s="30"/>
      <c r="P27" s="26"/>
    </row>
    <row r="28" spans="1:16" x14ac:dyDescent="0.15">
      <c r="A28" s="28"/>
      <c r="B28" s="29"/>
      <c r="C28" s="29"/>
      <c r="D28" s="28"/>
      <c r="E28" s="30"/>
      <c r="F28" s="30"/>
      <c r="G28" s="30"/>
      <c r="H28" s="29"/>
      <c r="I28" s="30"/>
      <c r="J28" s="29"/>
      <c r="K28" s="30"/>
      <c r="L28" s="29"/>
      <c r="M28" s="30"/>
      <c r="N28" s="30"/>
      <c r="O28" s="30"/>
      <c r="P28" s="26"/>
    </row>
    <row r="29" spans="1:16" x14ac:dyDescent="0.15">
      <c r="A29" s="28"/>
      <c r="B29" s="29"/>
      <c r="C29" s="29"/>
      <c r="D29" s="28"/>
      <c r="E29" s="30"/>
      <c r="F29" s="30"/>
      <c r="G29" s="29"/>
      <c r="H29" s="29"/>
      <c r="I29" s="30"/>
      <c r="J29" s="29"/>
      <c r="K29" s="29"/>
      <c r="L29" s="29"/>
      <c r="M29" s="30"/>
      <c r="N29" s="30"/>
      <c r="O29" s="29"/>
      <c r="P29" s="26"/>
    </row>
    <row r="30" spans="1:16" x14ac:dyDescent="0.15">
      <c r="A30" s="28"/>
      <c r="B30" s="29"/>
      <c r="C30" s="29"/>
      <c r="D30" s="28"/>
      <c r="E30" s="30"/>
      <c r="F30" s="30"/>
      <c r="G30" s="30"/>
      <c r="H30" s="29"/>
      <c r="I30" s="30"/>
      <c r="J30" s="29"/>
      <c r="K30" s="30"/>
      <c r="L30" s="29"/>
      <c r="M30" s="30"/>
      <c r="N30" s="30"/>
      <c r="O30" s="30"/>
      <c r="P30" s="26"/>
    </row>
    <row r="31" spans="1:16" x14ac:dyDescent="0.15">
      <c r="A31" s="28"/>
      <c r="B31" s="29"/>
      <c r="C31" s="29"/>
      <c r="D31" s="28"/>
      <c r="E31" s="30"/>
      <c r="F31" s="30"/>
      <c r="G31" s="30"/>
      <c r="H31" s="29"/>
      <c r="I31" s="30"/>
      <c r="J31" s="29"/>
      <c r="K31" s="30"/>
      <c r="L31" s="29"/>
      <c r="M31" s="30"/>
      <c r="N31" s="30"/>
      <c r="O31" s="30"/>
      <c r="P31" s="26"/>
    </row>
    <row r="32" spans="1:16" x14ac:dyDescent="0.15">
      <c r="A32" s="28"/>
      <c r="B32" s="29"/>
      <c r="C32" s="29"/>
      <c r="D32" s="28"/>
      <c r="E32" s="30"/>
      <c r="F32" s="30"/>
      <c r="G32" s="30"/>
      <c r="H32" s="29"/>
      <c r="I32" s="30"/>
      <c r="J32" s="29"/>
      <c r="K32" s="29"/>
      <c r="L32" s="29"/>
      <c r="M32" s="30"/>
      <c r="N32" s="30"/>
      <c r="O32" s="29"/>
      <c r="P32" s="26"/>
    </row>
    <row r="33" spans="1:16" x14ac:dyDescent="0.15">
      <c r="A33" s="28"/>
      <c r="B33" s="29"/>
      <c r="C33" s="29"/>
      <c r="D33" s="28"/>
      <c r="E33" s="30"/>
      <c r="F33" s="30"/>
      <c r="G33" s="30"/>
      <c r="H33" s="29"/>
      <c r="I33" s="30"/>
      <c r="J33" s="29"/>
      <c r="K33" s="30"/>
      <c r="L33" s="29"/>
      <c r="M33" s="30"/>
      <c r="N33" s="30"/>
      <c r="O33" s="30"/>
      <c r="P33" s="26"/>
    </row>
    <row r="34" spans="1:16" x14ac:dyDescent="0.15">
      <c r="A34" s="28"/>
      <c r="B34" s="29"/>
      <c r="C34" s="29"/>
      <c r="D34" s="28"/>
      <c r="E34" s="30"/>
      <c r="F34" s="30"/>
      <c r="G34" s="30"/>
      <c r="H34" s="29"/>
      <c r="I34" s="30"/>
      <c r="J34" s="29"/>
      <c r="K34" s="30"/>
      <c r="L34" s="29"/>
      <c r="M34" s="30"/>
      <c r="N34" s="30"/>
      <c r="O34" s="30"/>
      <c r="P34" s="26"/>
    </row>
    <row r="35" spans="1:16" x14ac:dyDescent="0.15">
      <c r="A35" s="28"/>
      <c r="B35" s="29"/>
      <c r="C35" s="29"/>
      <c r="D35" s="28"/>
      <c r="E35" s="30"/>
      <c r="F35" s="30"/>
      <c r="G35" s="30"/>
      <c r="H35" s="29"/>
      <c r="I35" s="30"/>
      <c r="J35" s="29"/>
      <c r="K35" s="30"/>
      <c r="L35" s="29"/>
      <c r="M35" s="30"/>
      <c r="N35" s="30"/>
      <c r="O35" s="30"/>
      <c r="P35" s="26"/>
    </row>
    <row r="36" spans="1:16" x14ac:dyDescent="0.15">
      <c r="A36" s="28"/>
      <c r="B36" s="29"/>
      <c r="C36" s="29"/>
      <c r="D36" s="28"/>
      <c r="E36" s="30"/>
      <c r="F36" s="29"/>
      <c r="G36" s="30"/>
      <c r="H36" s="29"/>
      <c r="I36" s="30"/>
      <c r="J36" s="29"/>
      <c r="K36" s="30"/>
      <c r="L36" s="29"/>
      <c r="M36" s="30"/>
      <c r="N36" s="30"/>
      <c r="O36" s="30"/>
      <c r="P36" s="26"/>
    </row>
    <row r="37" spans="1:16" x14ac:dyDescent="0.15">
      <c r="A37" s="28"/>
      <c r="B37" s="29"/>
      <c r="C37" s="29"/>
      <c r="D37" s="28"/>
      <c r="E37" s="30"/>
      <c r="F37" s="30"/>
      <c r="G37" s="30"/>
      <c r="H37" s="29"/>
      <c r="I37" s="30"/>
      <c r="J37" s="29"/>
      <c r="K37" s="30"/>
      <c r="L37" s="29"/>
      <c r="M37" s="30"/>
      <c r="N37" s="30"/>
      <c r="O37" s="30"/>
      <c r="P37" s="26"/>
    </row>
    <row r="38" spans="1:16" x14ac:dyDescent="0.15">
      <c r="A38" s="28"/>
      <c r="B38" s="29"/>
      <c r="C38" s="29"/>
      <c r="D38" s="28"/>
      <c r="E38" s="30"/>
      <c r="F38" s="30"/>
      <c r="G38" s="29"/>
      <c r="H38" s="29"/>
      <c r="I38" s="30"/>
      <c r="J38" s="29"/>
      <c r="K38" s="29"/>
      <c r="L38" s="29"/>
      <c r="M38" s="30"/>
      <c r="N38" s="30"/>
      <c r="O38" s="29"/>
      <c r="P38" s="26"/>
    </row>
    <row r="39" spans="1:16" x14ac:dyDescent="0.15">
      <c r="A39" s="28"/>
      <c r="B39" s="29"/>
      <c r="C39" s="29"/>
      <c r="D39" s="28"/>
      <c r="E39" s="30"/>
      <c r="F39" s="29"/>
      <c r="G39" s="30"/>
      <c r="H39" s="29"/>
      <c r="I39" s="30"/>
      <c r="J39" s="29"/>
      <c r="K39" s="30"/>
      <c r="L39" s="29"/>
      <c r="M39" s="30"/>
      <c r="N39" s="30"/>
      <c r="O39" s="30"/>
      <c r="P39" s="26"/>
    </row>
    <row r="40" spans="1:16" x14ac:dyDescent="0.1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6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x14ac:dyDescent="0.1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x14ac:dyDescent="0.1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1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x14ac:dyDescent="0.1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1:16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2015-09-11T02:08:30Z</dcterms:created>
  <dcterms:modified xsi:type="dcterms:W3CDTF">2015-09-19T07:24:09Z</dcterms:modified>
</cp:coreProperties>
</file>